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5235" windowWidth="19815" windowHeight="9225" activeTab="0"/>
  </bookViews>
  <sheets>
    <sheet name="СВОД по ФБ на 2016_" sheetId="1" r:id="rId1"/>
  </sheets>
  <definedNames>
    <definedName name="_xlnm.Print_Titles" localSheetId="0">'СВОД по ФБ на 2016_'!$3:$4</definedName>
    <definedName name="_xlnm.Print_Area" localSheetId="0">'СВОД по ФБ на 2016_'!$A$1:$E$80</definedName>
  </definedNames>
  <calcPr fullCalcOnLoad="1"/>
</workbook>
</file>

<file path=xl/sharedStrings.xml><?xml version="1.0" encoding="utf-8"?>
<sst xmlns="http://schemas.openxmlformats.org/spreadsheetml/2006/main" count="83" uniqueCount="76">
  <si>
    <t>в том числе:</t>
  </si>
  <si>
    <t>строительство</t>
  </si>
  <si>
    <t>проектные и изыскательские работы</t>
  </si>
  <si>
    <t>Центральные организации</t>
  </si>
  <si>
    <t>Агропромышленный комплекс</t>
  </si>
  <si>
    <t>Программная часть</t>
  </si>
  <si>
    <t>Федеральное государственное учреждение "Управление мелиорации земель и сельскохозяйственного водоснабжения по Республике Северная Осетия - Алания", г.Владикавказ</t>
  </si>
  <si>
    <t>Дорожное хозяйство</t>
  </si>
  <si>
    <t>Подпрограмма "Автомобильные дороги"</t>
  </si>
  <si>
    <t>Непрограммная часть</t>
  </si>
  <si>
    <t>Производственный комплекс</t>
  </si>
  <si>
    <t>Федеральная целевая программа "Развитие водохозяйственного комплекса Российской Федерации в 2012-2020 годах"</t>
  </si>
  <si>
    <t xml:space="preserve">реконструкция </t>
  </si>
  <si>
    <t>Реконструкция головного сооружения Кора-Урсдонского МК и магистрального канала, Республика Северная Осетия-Алания</t>
  </si>
  <si>
    <t>тыс. рублей</t>
  </si>
  <si>
    <t xml:space="preserve">Строительство административного здания в г.Беслане, Республика Северная Осетия - Алания </t>
  </si>
  <si>
    <t>Федеральная адресная инвестиционная программа - всего:</t>
  </si>
  <si>
    <t>реконструкция</t>
  </si>
  <si>
    <t>Федеральная целевая программа "Развитие судебной системы России" на 2013 - 2020 годы</t>
  </si>
  <si>
    <t>Строительство здания Алагирского районного суда Республики Северная Осетия-Алания</t>
  </si>
  <si>
    <t xml:space="preserve">Реконструкция водопроводных сетей с.Ольгинское Правобережного района </t>
  </si>
  <si>
    <t>Автомобильная дорога Алагир (автомобильная дорога "Кавказ") - Нижний Зарамаг до границы с Республикой Грузия, тоннель км 91+000, Республика Северная Осетия - Алания</t>
  </si>
  <si>
    <t>1. Объекты капитального строительства, мероприятия (укрупненные инвестиционные проекты), объекты недвижимого имущества государственной собственности Российской Федерации (бюджетные инвестиции на осуществление капитальных вложений)</t>
  </si>
  <si>
    <t>Строительство и реконструкция участков автомобильной дороги Алагир (автомобильная дорога "Кавказ") - Нижний Зарамаг до границы с  Грузией</t>
  </si>
  <si>
    <t>2. Объекты капитального строительства, мероприятия (укрупненные инвестиционные проекты) государственной собственности субъектов Российской Федерации и/или муниципальной собственности</t>
  </si>
  <si>
    <t>Государственная программа Российской Федерации
"Воспроизводство и использование природных ресурсов"</t>
  </si>
  <si>
    <t xml:space="preserve">Реконструкция водопроводных сетей населенных пунктов Дигорского района Республики Северная Осетия-Алания </t>
  </si>
  <si>
    <t>Государственная программа Российской Федерации
"Развитие транспортной системы"</t>
  </si>
  <si>
    <t>Государственная программа Российской Федерации "Развитие Северо-Кавказского федерального округа" на период до 2025 года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</si>
  <si>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</si>
  <si>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 xml:space="preserve">Федеральная целевая программа "Устойчивое развитие сельских территорий на 2014-2017 годы и на период до 2020 года" </t>
  </si>
  <si>
    <t>Реконструкция водопроводных сетей с.Мичурино и с.Хурикау Ардонского района</t>
  </si>
  <si>
    <t xml:space="preserve">Федеральная целевая программа "Развитие транспортной системы России (2010-2020 годы)" </t>
  </si>
  <si>
    <t xml:space="preserve">Строительство инфекционного корпуса на 100 коек Республиканской детской клинической больницы, г.Владикавказ </t>
  </si>
  <si>
    <t>Государственная программа Российской Федерации
"Защита населения и территорий от чрезвычайных ситуаций, обеспечение пожарной безопасности и безопасности людей на водных объектах"</t>
  </si>
  <si>
    <t xml:space="preserve">Государст-венные капитальные вложения </t>
  </si>
  <si>
    <t>Федеральная целевая программа "Развитие мелиорации земель сельскохозяйственного назначения России на 2014-2020 годы"</t>
  </si>
  <si>
    <t>Федеральное казенное учреждение "Управление федеральных автомобильных дорог "Кавказ" Федерального дорожного агентства", г.Пятигорск Ставропольского края</t>
  </si>
  <si>
    <t>Капитальный ремонт ж/б дамбы на правом берегу  реки Ардон выше 6-го моста и а/д Владикавказ-Чикола</t>
  </si>
  <si>
    <t>Капитальный ремонт  левобережных берегоукреплений на р. Ардон по защите южной части  г. Алагир (участки №1, № 2)</t>
  </si>
  <si>
    <t>ФЦП "Создание системы обеспечения вызова экстренных оперативных служб по единому номеру "112" в Российской Федерации  на 2013-2017 годы"</t>
  </si>
  <si>
    <t>Реализация пилотного проекта "Система 112"</t>
  </si>
  <si>
    <t>Субсидии на приобретение оборудования и для создания в сельской местности условий для занятий физической культурой и спортом</t>
  </si>
  <si>
    <t>Реконструкция автомобильной дороги Р-217 "Кавказ" автомобильная дорога М-4 "Дон" - Владикавказ - Грозный - Махачкала - граница с Азербайджанской Республикой на участке км 507+000 - км 517+000, Республика Северная Осетия - Алания</t>
  </si>
  <si>
    <t>Государственая программа Российской Федерации "Развитие транспортной системы"</t>
  </si>
  <si>
    <t>Государственая программа Российской Федерации "Развитие образования" на 2013-2020 годы</t>
  </si>
  <si>
    <t>Подпрограмма "Развитие дошкольного, общего и дополнительного образования детей"</t>
  </si>
  <si>
    <t>Строительство мелиоративной системы индивидуального пользования  для земель площадью 411 га ООО "ФАТ-АГРО" Пригородного района</t>
  </si>
  <si>
    <t>Строительство и реконструкция орошаемого участка поливной площадью 545,0 га с применением энергосберегающих технологий полива поливными шлангами барабанного типа и капельного орошения в ООО  "Кадгарон-Агро" Ардонского района</t>
  </si>
  <si>
    <t xml:space="preserve">УФСИН России по Республике Северная Осетия-Алания </t>
  </si>
  <si>
    <t xml:space="preserve">С П Р А В К А </t>
  </si>
  <si>
    <t>Строительство и реконструкция федеральных автомобильных дорог</t>
  </si>
  <si>
    <t>Строительство берегоукрепительных сооружений на реке Фиагдон у с.Рассвет</t>
  </si>
  <si>
    <t>Специальный комплекс</t>
  </si>
  <si>
    <t>Государственная программа Российской Федерации "Юстиция"</t>
  </si>
  <si>
    <t>Федеральная целевая программа "Развитие уголовно-исполнительной системы (2007-2016 годы)"</t>
  </si>
  <si>
    <t>Мероприятия по улучшению жилищных условий граждан, проживающих в сельской местности, в том числе молодых семей и молодых специалистов на селе</t>
  </si>
  <si>
    <t>из них:</t>
  </si>
  <si>
    <t>Мероприятия по улучшению жилищных условий граждан, проживающих в сельской местности</t>
  </si>
  <si>
    <t>Мероприятия по обеспечению жильем молодых семей и молодых специалистов на селе</t>
  </si>
  <si>
    <t>Мероприятия по комплексному обустройству объектами социальной и инженерной инфраструктуры населенных пунктов, расположенных в сельской местности</t>
  </si>
  <si>
    <t>Подпрограмма "Социально-экономическое развитие Республики Северная Осетия-Алания на 2016-2025 годы"</t>
  </si>
  <si>
    <t>Реконструкция общежитий, инженерно-технических средств охраны и строительство блочно-модульной котельной ФКУ ИК-1 УФСИН России по Республике Северная Осетия-Алания, г.Владикавказ</t>
  </si>
  <si>
    <t>Управление Судебного департамента при Верховном Суде Российской Федерации в Республике Северная Осетия-Алания, г.Владикавказ</t>
  </si>
  <si>
    <t>Реконструкция автомобильной дороги "Подъезд к Бремсбергу", км 0,0 - км 7,622"</t>
  </si>
  <si>
    <t>Реконструкция мостового перехода через р.Дур-Дур на км 55,682 автодороге "Владикавказ-Ардон-Чикола-Лескен II"</t>
  </si>
  <si>
    <t>Строительство административного здания для размещения УФМС России по РСО-Алания в г.Владикавказе по ул.Веленняя</t>
  </si>
  <si>
    <t xml:space="preserve">Реконструкция автомобильной дороги Алагир (автомобильная дорога "Кавказ") - Нижний Зарамаг,Тоннель км 93+300 в Республике Северная Осетия-Алания </t>
  </si>
  <si>
    <r>
      <t xml:space="preserve">Подпрограмма "Дорожное хозяйство"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Межбюджетные трансферты на реализацию мероприятий региональных программ в сфере дорожного хозяйств)</t>
    </r>
  </si>
  <si>
    <t xml:space="preserve">Следственное управление Следственного комитета при Прокуратуре Российской Федерации по Республике Северная Осетия - Алания </t>
  </si>
  <si>
    <t>Поступление 01.09.2016</t>
  </si>
  <si>
    <t>Объем выполненных работ на 01.09.2016</t>
  </si>
  <si>
    <t>Финансиро-вание по состоянию на 19.09.2016</t>
  </si>
  <si>
    <t xml:space="preserve">Министерство внутренних дел по Республике Северная Осетия-Алания </t>
  </si>
  <si>
    <t>Реконструкция автомобильной дороги А-161 Владикавказ - Нижний Ларс – граница с Грузией на участке км 24+550 – км 25+450, в Республике Северная Осетия – Алания</t>
  </si>
  <si>
    <t xml:space="preserve">об использовании государственных капитальных вложений, выделенных из федерального бюджета по Республике Северная Осетия-Алания  за январь - сентябрь 2016 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</si>
</sst>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-* #,##0.000_р_._-;\-* #,##0.000_р_._-;_-* &quot;-&quot;???_р_._-;_-@_-"/>
    <numFmt numFmtId="178" formatCode="_-* #,##0.0_р_._-;\-* #,##0.0_р_._-;_-* &quot;-&quot;??_р_._-;_-@_-"/>
    <numFmt numFmtId="179" formatCode="_(* #,##0.00_);_(* \(#,##0.00\);_(* &quot;-&quot;??_);_(@_)"/>
    <numFmt numFmtId="180" formatCode="#,##0;[Red]#,##0"/>
    <numFmt numFmtId="181" formatCode="_-* #,##0_р_._-;\-* #,##0_р_._-;_-* &quot;-&quot;??_р_._-;_-@_-"/>
    <numFmt numFmtId="182" formatCode="0.0%"/>
  </numFmts>
  <fonts count="54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8"/>
      <name val="Arial CYR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2"/>
      <color indexed="8"/>
      <name val="Times New Roman"/>
      <family val="2"/>
    </font>
    <font>
      <u val="single"/>
      <sz val="10"/>
      <color indexed="20"/>
      <name val="Arial Cyr"/>
      <family val="0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0"/>
      <color rgb="FF000000"/>
      <name val="Arial CYR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 Cyr"/>
      <family val="0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 indent="2"/>
      <protection locked="0"/>
    </xf>
    <xf numFmtId="0" fontId="5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 indent="2"/>
    </xf>
    <xf numFmtId="0" fontId="4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vertical="center" wrapText="1"/>
    </xf>
    <xf numFmtId="164" fontId="4" fillId="5" borderId="0" xfId="0" applyNumberFormat="1" applyFont="1" applyFill="1" applyAlignment="1">
      <alignment horizontal="right" wrapText="1"/>
    </xf>
    <xf numFmtId="0" fontId="4" fillId="5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zoomScalePageLayoutView="0" workbookViewId="0" topLeftCell="A3">
      <pane ySplit="1845" topLeftCell="A1" activePane="bottomLeft" state="split"/>
      <selection pane="topLeft" activeCell="F4" sqref="F1:I16384"/>
      <selection pane="bottomLeft" activeCell="I13" sqref="I13"/>
    </sheetView>
  </sheetViews>
  <sheetFormatPr defaultColWidth="9.00390625" defaultRowHeight="12.75"/>
  <cols>
    <col min="1" max="1" width="66.125" style="1" customWidth="1"/>
    <col min="2" max="2" width="13.625" style="1" customWidth="1"/>
    <col min="3" max="3" width="12.125" style="1" customWidth="1"/>
    <col min="4" max="4" width="12.00390625" style="1" customWidth="1"/>
    <col min="5" max="5" width="12.75390625" style="1" customWidth="1"/>
    <col min="6" max="16384" width="9.125" style="1" customWidth="1"/>
  </cols>
  <sheetData>
    <row r="1" spans="1:5" s="2" customFormat="1" ht="15">
      <c r="A1" s="44" t="s">
        <v>50</v>
      </c>
      <c r="B1" s="44"/>
      <c r="C1" s="44"/>
      <c r="D1" s="44"/>
      <c r="E1" s="44"/>
    </row>
    <row r="2" spans="1:5" s="2" customFormat="1" ht="33.75" customHeight="1">
      <c r="A2" s="44" t="s">
        <v>75</v>
      </c>
      <c r="B2" s="44"/>
      <c r="C2" s="44"/>
      <c r="D2" s="44"/>
      <c r="E2" s="44"/>
    </row>
    <row r="3" spans="1:5" s="2" customFormat="1" ht="15">
      <c r="A3" s="45" t="s">
        <v>14</v>
      </c>
      <c r="B3" s="45"/>
      <c r="C3" s="45"/>
      <c r="D3" s="45"/>
      <c r="E3" s="45"/>
    </row>
    <row r="4" spans="1:5" s="4" customFormat="1" ht="64.5" customHeight="1">
      <c r="A4" s="3"/>
      <c r="B4" s="3" t="s">
        <v>35</v>
      </c>
      <c r="C4" s="3" t="s">
        <v>70</v>
      </c>
      <c r="D4" s="3" t="s">
        <v>72</v>
      </c>
      <c r="E4" s="3" t="s">
        <v>71</v>
      </c>
    </row>
    <row r="5" spans="1:5" s="12" customFormat="1" ht="15.75">
      <c r="A5" s="5" t="s">
        <v>16</v>
      </c>
      <c r="B5" s="24">
        <f>B7+B48</f>
        <v>2631239.95</v>
      </c>
      <c r="C5" s="24">
        <f>C7+C48</f>
        <v>2495407.5</v>
      </c>
      <c r="D5" s="24">
        <f>D7+D48</f>
        <v>1980037.37524</v>
      </c>
      <c r="E5" s="24">
        <f>E7+E48</f>
        <v>2014787.901</v>
      </c>
    </row>
    <row r="6" spans="1:4" s="12" customFormat="1" ht="15.75">
      <c r="A6" s="11" t="s">
        <v>0</v>
      </c>
      <c r="B6" s="25"/>
      <c r="C6" s="25"/>
      <c r="D6" s="25"/>
    </row>
    <row r="7" spans="1:5" s="12" customFormat="1" ht="78.75">
      <c r="A7" s="13" t="s">
        <v>22</v>
      </c>
      <c r="B7" s="24">
        <f>B8+B21+B27+B43</f>
        <v>2174937.5</v>
      </c>
      <c r="C7" s="24">
        <f>C8+C21+C27+C43</f>
        <v>2100597</v>
      </c>
      <c r="D7" s="24">
        <f>D8+D21+D27+D43</f>
        <v>1701717.47524</v>
      </c>
      <c r="E7" s="24">
        <f>E8+E21+E27+E43</f>
        <v>1698287.671</v>
      </c>
    </row>
    <row r="8" spans="1:5" s="12" customFormat="1" ht="15.75">
      <c r="A8" s="14" t="s">
        <v>3</v>
      </c>
      <c r="B8" s="24">
        <f>B10+B17+B20</f>
        <v>91517</v>
      </c>
      <c r="C8" s="24">
        <f>C10+C17+C20</f>
        <v>28250.6</v>
      </c>
      <c r="D8" s="24">
        <f>D10+D17+D20</f>
        <v>19762</v>
      </c>
      <c r="E8" s="24">
        <f>E10+E17+E20</f>
        <v>19762</v>
      </c>
    </row>
    <row r="9" spans="1:5" s="12" customFormat="1" ht="15.75">
      <c r="A9" s="15" t="s">
        <v>5</v>
      </c>
      <c r="B9" s="24"/>
      <c r="C9" s="24"/>
      <c r="D9" s="24"/>
      <c r="E9" s="24"/>
    </row>
    <row r="10" spans="1:5" s="36" customFormat="1" ht="31.5">
      <c r="A10" s="34" t="s">
        <v>18</v>
      </c>
      <c r="B10" s="37">
        <f>B13</f>
        <v>3273</v>
      </c>
      <c r="C10" s="37">
        <f>C13</f>
        <v>0</v>
      </c>
      <c r="D10" s="37">
        <f>D13</f>
        <v>0</v>
      </c>
      <c r="E10" s="37">
        <f>E13</f>
        <v>0</v>
      </c>
    </row>
    <row r="11" spans="1:4" s="12" customFormat="1" ht="49.5" customHeight="1">
      <c r="A11" s="16" t="s">
        <v>63</v>
      </c>
      <c r="B11" s="26"/>
      <c r="C11" s="26"/>
      <c r="D11" s="26"/>
    </row>
    <row r="12" spans="1:4" s="12" customFormat="1" ht="31.5" customHeight="1">
      <c r="A12" s="10" t="s">
        <v>19</v>
      </c>
      <c r="B12" s="26"/>
      <c r="C12" s="26"/>
      <c r="D12" s="26"/>
    </row>
    <row r="13" spans="1:4" s="12" customFormat="1" ht="15.75">
      <c r="A13" s="12" t="s">
        <v>2</v>
      </c>
      <c r="B13" s="26">
        <v>3273</v>
      </c>
      <c r="C13" s="26"/>
      <c r="D13" s="26"/>
    </row>
    <row r="14" spans="1:4" s="12" customFormat="1" ht="15.75">
      <c r="A14" s="17" t="s">
        <v>9</v>
      </c>
      <c r="B14" s="27"/>
      <c r="C14" s="27"/>
      <c r="D14" s="27"/>
    </row>
    <row r="15" spans="1:4" s="12" customFormat="1" ht="48.75" customHeight="1">
      <c r="A15" s="16" t="s">
        <v>69</v>
      </c>
      <c r="B15" s="27"/>
      <c r="C15" s="27"/>
      <c r="D15" s="27"/>
    </row>
    <row r="16" spans="1:4" s="12" customFormat="1" ht="33" customHeight="1">
      <c r="A16" s="10" t="s">
        <v>15</v>
      </c>
      <c r="B16" s="26"/>
      <c r="C16" s="26"/>
      <c r="D16" s="26"/>
    </row>
    <row r="17" spans="1:5" s="12" customFormat="1" ht="18" customHeight="1">
      <c r="A17" s="7" t="s">
        <v>1</v>
      </c>
      <c r="B17" s="26">
        <v>28250.6</v>
      </c>
      <c r="C17" s="26">
        <v>28250.6</v>
      </c>
      <c r="D17" s="26">
        <v>19762</v>
      </c>
      <c r="E17" s="26">
        <v>19762</v>
      </c>
    </row>
    <row r="18" spans="1:4" s="12" customFormat="1" ht="31.5">
      <c r="A18" s="16" t="s">
        <v>73</v>
      </c>
      <c r="B18" s="27"/>
      <c r="C18" s="27"/>
      <c r="D18" s="27"/>
    </row>
    <row r="19" spans="1:4" s="12" customFormat="1" ht="47.25" customHeight="1">
      <c r="A19" s="10" t="s">
        <v>66</v>
      </c>
      <c r="B19" s="26"/>
      <c r="C19" s="26"/>
      <c r="D19" s="26"/>
    </row>
    <row r="20" spans="1:4" s="12" customFormat="1" ht="21.75" customHeight="1">
      <c r="A20" s="7" t="s">
        <v>1</v>
      </c>
      <c r="B20" s="26">
        <v>59993.4</v>
      </c>
      <c r="C20" s="26"/>
      <c r="D20" s="26"/>
    </row>
    <row r="21" spans="1:5" s="12" customFormat="1" ht="15.75">
      <c r="A21" s="14" t="s">
        <v>4</v>
      </c>
      <c r="B21" s="24">
        <f>B22</f>
        <v>57000</v>
      </c>
      <c r="C21" s="24">
        <f aca="true" t="shared" si="0" ref="C21:E22">C22</f>
        <v>57000</v>
      </c>
      <c r="D21" s="24">
        <f t="shared" si="0"/>
        <v>54035</v>
      </c>
      <c r="E21" s="24">
        <f t="shared" si="0"/>
        <v>57000</v>
      </c>
    </row>
    <row r="22" spans="1:5" s="36" customFormat="1" ht="31.5">
      <c r="A22" s="34" t="s">
        <v>25</v>
      </c>
      <c r="B22" s="37">
        <f>B23</f>
        <v>57000</v>
      </c>
      <c r="C22" s="37">
        <f t="shared" si="0"/>
        <v>57000</v>
      </c>
      <c r="D22" s="37">
        <f t="shared" si="0"/>
        <v>54035</v>
      </c>
      <c r="E22" s="37">
        <f t="shared" si="0"/>
        <v>57000</v>
      </c>
    </row>
    <row r="23" spans="1:5" s="12" customFormat="1" ht="47.25">
      <c r="A23" s="21" t="s">
        <v>11</v>
      </c>
      <c r="B23" s="24">
        <f>B26</f>
        <v>57000</v>
      </c>
      <c r="C23" s="24">
        <f>C26</f>
        <v>57000</v>
      </c>
      <c r="D23" s="24">
        <f>D26</f>
        <v>54035</v>
      </c>
      <c r="E23" s="24">
        <f>E26</f>
        <v>57000</v>
      </c>
    </row>
    <row r="24" spans="1:4" s="12" customFormat="1" ht="47.25">
      <c r="A24" s="18" t="s">
        <v>6</v>
      </c>
      <c r="B24" s="28"/>
      <c r="C24" s="28"/>
      <c r="D24" s="28"/>
    </row>
    <row r="25" spans="1:4" s="12" customFormat="1" ht="36.75" customHeight="1">
      <c r="A25" s="10" t="s">
        <v>13</v>
      </c>
      <c r="B25" s="26"/>
      <c r="C25" s="26"/>
      <c r="D25" s="26"/>
    </row>
    <row r="26" spans="1:6" s="12" customFormat="1" ht="15.75">
      <c r="A26" s="7" t="s">
        <v>12</v>
      </c>
      <c r="B26" s="26">
        <v>57000</v>
      </c>
      <c r="C26" s="26">
        <v>57000</v>
      </c>
      <c r="D26" s="26">
        <v>54035</v>
      </c>
      <c r="E26" s="26">
        <v>57000</v>
      </c>
      <c r="F26" s="19"/>
    </row>
    <row r="27" spans="1:5" s="16" customFormat="1" ht="15.75">
      <c r="A27" s="14" t="s">
        <v>10</v>
      </c>
      <c r="B27" s="8">
        <f>B28</f>
        <v>1955156.0000000002</v>
      </c>
      <c r="C27" s="8">
        <f>C28</f>
        <v>1944081.9000000001</v>
      </c>
      <c r="D27" s="8">
        <f>D28</f>
        <v>1575935.648</v>
      </c>
      <c r="E27" s="8">
        <f>E28</f>
        <v>1575935.648</v>
      </c>
    </row>
    <row r="28" spans="1:5" s="12" customFormat="1" ht="15.75">
      <c r="A28" s="14" t="s">
        <v>7</v>
      </c>
      <c r="B28" s="24">
        <f>SUM(B32:B42)</f>
        <v>1955156.0000000002</v>
      </c>
      <c r="C28" s="24">
        <f>SUM(C32:C42)</f>
        <v>1944081.9000000001</v>
      </c>
      <c r="D28" s="24">
        <f>SUM(D32:D42)</f>
        <v>1575935.648</v>
      </c>
      <c r="E28" s="24">
        <f>SUM(E32:E42)</f>
        <v>1575935.648</v>
      </c>
    </row>
    <row r="29" spans="1:4" s="36" customFormat="1" ht="31.5">
      <c r="A29" s="34" t="s">
        <v>27</v>
      </c>
      <c r="B29" s="35"/>
      <c r="C29" s="35"/>
      <c r="D29" s="35"/>
    </row>
    <row r="30" spans="1:4" s="12" customFormat="1" ht="31.5">
      <c r="A30" s="21" t="s">
        <v>32</v>
      </c>
      <c r="B30" s="28"/>
      <c r="C30" s="28"/>
      <c r="D30" s="28"/>
    </row>
    <row r="31" spans="1:4" s="12" customFormat="1" ht="15.75">
      <c r="A31" s="31" t="s">
        <v>8</v>
      </c>
      <c r="B31" s="28"/>
      <c r="C31" s="28"/>
      <c r="D31" s="28"/>
    </row>
    <row r="32" spans="1:4" s="12" customFormat="1" ht="47.25">
      <c r="A32" s="16" t="s">
        <v>37</v>
      </c>
      <c r="B32" s="29"/>
      <c r="C32" s="29"/>
      <c r="D32" s="29"/>
    </row>
    <row r="33" spans="1:4" s="12" customFormat="1" ht="31.5">
      <c r="A33" s="30" t="s">
        <v>51</v>
      </c>
      <c r="B33" s="29"/>
      <c r="C33" s="29"/>
      <c r="D33" s="29"/>
    </row>
    <row r="34" spans="1:4" s="12" customFormat="1" ht="78.75">
      <c r="A34" s="10" t="s">
        <v>43</v>
      </c>
      <c r="B34" s="26"/>
      <c r="C34" s="9"/>
      <c r="D34" s="9"/>
    </row>
    <row r="35" spans="1:4" s="12" customFormat="1" ht="15.75">
      <c r="A35" s="12" t="s">
        <v>2</v>
      </c>
      <c r="B35" s="26">
        <v>2451.9</v>
      </c>
      <c r="C35" s="9"/>
      <c r="D35" s="9"/>
    </row>
    <row r="36" spans="1:5" s="12" customFormat="1" ht="47.25">
      <c r="A36" s="10" t="s">
        <v>74</v>
      </c>
      <c r="B36" s="26"/>
      <c r="C36" s="26"/>
      <c r="D36" s="26"/>
      <c r="E36" s="26"/>
    </row>
    <row r="37" spans="1:5" s="12" customFormat="1" ht="15.75">
      <c r="A37" s="12" t="s">
        <v>2</v>
      </c>
      <c r="B37" s="26">
        <v>8622.2</v>
      </c>
      <c r="C37" s="26"/>
      <c r="D37" s="26"/>
      <c r="E37" s="26"/>
    </row>
    <row r="38" spans="1:4" s="12" customFormat="1" ht="47.25">
      <c r="A38" s="30" t="s">
        <v>23</v>
      </c>
      <c r="B38" s="29"/>
      <c r="C38" s="29"/>
      <c r="D38" s="29"/>
    </row>
    <row r="39" spans="1:4" s="12" customFormat="1" ht="54.75" customHeight="1">
      <c r="A39" s="10" t="s">
        <v>21</v>
      </c>
      <c r="B39" s="9"/>
      <c r="C39" s="9"/>
      <c r="D39" s="9"/>
    </row>
    <row r="40" spans="1:5" s="12" customFormat="1" ht="15.75">
      <c r="A40" s="12" t="s">
        <v>17</v>
      </c>
      <c r="B40" s="26">
        <v>1915811.1</v>
      </c>
      <c r="C40" s="26">
        <v>1915811.1</v>
      </c>
      <c r="D40" s="26">
        <v>1569694.402</v>
      </c>
      <c r="E40" s="26">
        <v>1569694.402</v>
      </c>
    </row>
    <row r="41" spans="1:5" s="12" customFormat="1" ht="47.25">
      <c r="A41" s="10" t="s">
        <v>67</v>
      </c>
      <c r="B41" s="26"/>
      <c r="C41" s="26"/>
      <c r="D41" s="26"/>
      <c r="E41" s="26"/>
    </row>
    <row r="42" spans="1:5" s="12" customFormat="1" ht="15.75">
      <c r="A42" s="12" t="s">
        <v>17</v>
      </c>
      <c r="B42" s="26">
        <v>28270.8</v>
      </c>
      <c r="C42" s="26">
        <v>28270.8</v>
      </c>
      <c r="D42" s="26">
        <v>6241.246</v>
      </c>
      <c r="E42" s="26">
        <v>6241.246</v>
      </c>
    </row>
    <row r="43" spans="1:5" s="12" customFormat="1" ht="15.75">
      <c r="A43" s="14" t="s">
        <v>53</v>
      </c>
      <c r="B43" s="24">
        <f>B44</f>
        <v>71264.5</v>
      </c>
      <c r="C43" s="24">
        <f>C44</f>
        <v>71264.5</v>
      </c>
      <c r="D43" s="24">
        <f aca="true" t="shared" si="1" ref="B43:E44">D44</f>
        <v>51984.82724</v>
      </c>
      <c r="E43" s="24">
        <f t="shared" si="1"/>
        <v>45590.023</v>
      </c>
    </row>
    <row r="44" spans="1:5" s="36" customFormat="1" ht="31.5">
      <c r="A44" s="34" t="s">
        <v>54</v>
      </c>
      <c r="B44" s="37">
        <f t="shared" si="1"/>
        <v>71264.5</v>
      </c>
      <c r="C44" s="37">
        <f t="shared" si="1"/>
        <v>71264.5</v>
      </c>
      <c r="D44" s="37">
        <f t="shared" si="1"/>
        <v>51984.82724</v>
      </c>
      <c r="E44" s="37">
        <f t="shared" si="1"/>
        <v>45590.023</v>
      </c>
    </row>
    <row r="45" spans="1:5" s="12" customFormat="1" ht="31.5">
      <c r="A45" s="13" t="s">
        <v>55</v>
      </c>
      <c r="B45" s="26">
        <f>B47</f>
        <v>71264.5</v>
      </c>
      <c r="C45" s="26">
        <f>C47</f>
        <v>71264.5</v>
      </c>
      <c r="D45" s="26">
        <f>D47</f>
        <v>51984.82724</v>
      </c>
      <c r="E45" s="26">
        <f>E47</f>
        <v>45590.023</v>
      </c>
    </row>
    <row r="46" spans="1:5" s="12" customFormat="1" ht="15.75">
      <c r="A46" s="16" t="s">
        <v>49</v>
      </c>
      <c r="B46" s="26"/>
      <c r="C46" s="26"/>
      <c r="D46" s="26"/>
      <c r="E46" s="26"/>
    </row>
    <row r="47" spans="1:5" s="12" customFormat="1" ht="63">
      <c r="A47" s="10" t="s">
        <v>62</v>
      </c>
      <c r="B47" s="26">
        <v>71264.5</v>
      </c>
      <c r="C47" s="26">
        <v>71264.5</v>
      </c>
      <c r="D47" s="26">
        <v>51984.82724</v>
      </c>
      <c r="E47" s="26">
        <v>45590.023</v>
      </c>
    </row>
    <row r="48" spans="1:5" s="12" customFormat="1" ht="63">
      <c r="A48" s="13" t="s">
        <v>24</v>
      </c>
      <c r="B48" s="8">
        <f>B49+B53+B56+B61+B73+B78</f>
        <v>456302.45</v>
      </c>
      <c r="C48" s="8">
        <f>C49+C53+C56+C61+C73+C78</f>
        <v>394810.5</v>
      </c>
      <c r="D48" s="8">
        <f>D49+D53+D56+D61+D73+D78</f>
        <v>278319.9</v>
      </c>
      <c r="E48" s="8">
        <f>E49+E53+E56+E61+E73+E78</f>
        <v>316500.23</v>
      </c>
    </row>
    <row r="49" spans="1:5" s="36" customFormat="1" ht="47.25">
      <c r="A49" s="34" t="s">
        <v>28</v>
      </c>
      <c r="B49" s="37">
        <f>B50</f>
        <v>114589</v>
      </c>
      <c r="C49" s="37">
        <f>C50</f>
        <v>104589</v>
      </c>
      <c r="D49" s="37">
        <f>D50</f>
        <v>45000</v>
      </c>
      <c r="E49" s="37">
        <f>E50</f>
        <v>45000</v>
      </c>
    </row>
    <row r="50" spans="1:5" s="12" customFormat="1" ht="31.5">
      <c r="A50" s="32" t="s">
        <v>61</v>
      </c>
      <c r="B50" s="8">
        <f>SUM(B51:B52)</f>
        <v>114589</v>
      </c>
      <c r="C50" s="8">
        <f>SUM(C51:C52)</f>
        <v>104589</v>
      </c>
      <c r="D50" s="8">
        <f>SUM(D51:D52)</f>
        <v>45000</v>
      </c>
      <c r="E50" s="8">
        <f>SUM(E51:E52)</f>
        <v>45000</v>
      </c>
    </row>
    <row r="51" spans="1:5" s="12" customFormat="1" ht="54" customHeight="1">
      <c r="A51" s="10" t="s">
        <v>33</v>
      </c>
      <c r="B51" s="9">
        <v>25000</v>
      </c>
      <c r="C51" s="9">
        <v>15000</v>
      </c>
      <c r="D51" s="9">
        <v>15000</v>
      </c>
      <c r="E51" s="9">
        <v>15000</v>
      </c>
    </row>
    <row r="52" spans="1:5" s="12" customFormat="1" ht="38.25" customHeight="1">
      <c r="A52" s="6" t="s">
        <v>26</v>
      </c>
      <c r="B52" s="9">
        <v>89589</v>
      </c>
      <c r="C52" s="9">
        <v>89589</v>
      </c>
      <c r="D52" s="9">
        <v>30000</v>
      </c>
      <c r="E52" s="9">
        <v>30000</v>
      </c>
    </row>
    <row r="53" spans="1:5" s="36" customFormat="1" ht="71.25" customHeight="1">
      <c r="A53" s="34" t="s">
        <v>34</v>
      </c>
      <c r="B53" s="37">
        <f>B54</f>
        <v>18109</v>
      </c>
      <c r="C53" s="37">
        <f aca="true" t="shared" si="2" ref="C53:E54">C54</f>
        <v>18109</v>
      </c>
      <c r="D53" s="37">
        <f t="shared" si="2"/>
        <v>0</v>
      </c>
      <c r="E53" s="37">
        <f t="shared" si="2"/>
        <v>0</v>
      </c>
    </row>
    <row r="54" spans="1:5" s="12" customFormat="1" ht="47.25">
      <c r="A54" s="15" t="s">
        <v>40</v>
      </c>
      <c r="B54" s="8">
        <f>B55</f>
        <v>18109</v>
      </c>
      <c r="C54" s="8">
        <f t="shared" si="2"/>
        <v>18109</v>
      </c>
      <c r="D54" s="8">
        <f t="shared" si="2"/>
        <v>0</v>
      </c>
      <c r="E54" s="8">
        <f t="shared" si="2"/>
        <v>0</v>
      </c>
    </row>
    <row r="55" spans="1:5" s="12" customFormat="1" ht="15.75">
      <c r="A55" s="10" t="s">
        <v>41</v>
      </c>
      <c r="B55" s="9">
        <v>18109</v>
      </c>
      <c r="C55" s="9">
        <v>18109</v>
      </c>
      <c r="D55" s="9"/>
      <c r="E55" s="9"/>
    </row>
    <row r="56" spans="1:5" s="38" customFormat="1" ht="35.25" customHeight="1">
      <c r="A56" s="34" t="s">
        <v>25</v>
      </c>
      <c r="B56" s="37">
        <f>B57</f>
        <v>61088.7</v>
      </c>
      <c r="C56" s="37">
        <f>C57</f>
        <v>61088.7</v>
      </c>
      <c r="D56" s="37">
        <f>D57</f>
        <v>61088.7</v>
      </c>
      <c r="E56" s="37">
        <f>E57</f>
        <v>61088.7</v>
      </c>
    </row>
    <row r="57" spans="1:5" s="12" customFormat="1" ht="47.25">
      <c r="A57" s="20" t="s">
        <v>11</v>
      </c>
      <c r="B57" s="24">
        <f>SUM(B58:B60)</f>
        <v>61088.7</v>
      </c>
      <c r="C57" s="8">
        <f>SUM(C58:C60)</f>
        <v>61088.7</v>
      </c>
      <c r="D57" s="24">
        <f>SUM(D58:D60)</f>
        <v>61088.7</v>
      </c>
      <c r="E57" s="24">
        <f>SUM(E58:E60)</f>
        <v>61088.7</v>
      </c>
    </row>
    <row r="58" spans="1:5" s="12" customFormat="1" ht="31.5" customHeight="1">
      <c r="A58" s="10" t="s">
        <v>52</v>
      </c>
      <c r="B58" s="26">
        <v>30082</v>
      </c>
      <c r="C58" s="9">
        <v>30082</v>
      </c>
      <c r="D58" s="9">
        <v>30082</v>
      </c>
      <c r="E58" s="9">
        <v>30082</v>
      </c>
    </row>
    <row r="59" spans="1:5" s="12" customFormat="1" ht="42" customHeight="1">
      <c r="A59" s="10" t="s">
        <v>39</v>
      </c>
      <c r="B59" s="26">
        <v>24006.7</v>
      </c>
      <c r="C59" s="9">
        <v>24006.7</v>
      </c>
      <c r="D59" s="9">
        <v>24006.7</v>
      </c>
      <c r="E59" s="9">
        <v>24006.7</v>
      </c>
    </row>
    <row r="60" spans="1:5" s="12" customFormat="1" ht="31.5">
      <c r="A60" s="10" t="s">
        <v>38</v>
      </c>
      <c r="B60" s="26">
        <v>7000</v>
      </c>
      <c r="C60" s="9">
        <v>7000</v>
      </c>
      <c r="D60" s="9">
        <v>7000</v>
      </c>
      <c r="E60" s="9">
        <v>7000</v>
      </c>
    </row>
    <row r="61" spans="1:5" s="38" customFormat="1" ht="55.5" customHeight="1">
      <c r="A61" s="34" t="s">
        <v>29</v>
      </c>
      <c r="B61" s="37">
        <f>B62+B65</f>
        <v>55231.2</v>
      </c>
      <c r="C61" s="37">
        <f>C62+C65</f>
        <v>55231.2</v>
      </c>
      <c r="D61" s="37">
        <f>D62+D65</f>
        <v>32231.2</v>
      </c>
      <c r="E61" s="37">
        <f>E62+E65</f>
        <v>32231.2</v>
      </c>
    </row>
    <row r="62" spans="1:5" s="12" customFormat="1" ht="47.25">
      <c r="A62" s="20" t="s">
        <v>36</v>
      </c>
      <c r="B62" s="24">
        <f>SUM(B63:B64)</f>
        <v>18000</v>
      </c>
      <c r="C62" s="24">
        <f>SUM(C63:C64)</f>
        <v>18000</v>
      </c>
      <c r="D62" s="24">
        <f>SUM(D63:D64)</f>
        <v>0</v>
      </c>
      <c r="E62" s="24">
        <f>SUM(E63:E64)</f>
        <v>0</v>
      </c>
    </row>
    <row r="63" spans="1:5" s="12" customFormat="1" ht="51.75" customHeight="1">
      <c r="A63" s="10" t="s">
        <v>47</v>
      </c>
      <c r="B63" s="26">
        <v>7740</v>
      </c>
      <c r="C63" s="26">
        <v>7740</v>
      </c>
      <c r="D63" s="26">
        <v>0</v>
      </c>
      <c r="E63" s="26">
        <v>0</v>
      </c>
    </row>
    <row r="64" spans="1:5" s="12" customFormat="1" ht="78.75">
      <c r="A64" s="10" t="s">
        <v>48</v>
      </c>
      <c r="B64" s="26">
        <v>10260</v>
      </c>
      <c r="C64" s="26">
        <v>10260</v>
      </c>
      <c r="D64" s="26">
        <v>0</v>
      </c>
      <c r="E64" s="26">
        <v>0</v>
      </c>
    </row>
    <row r="65" spans="1:5" s="12" customFormat="1" ht="47.25">
      <c r="A65" s="15" t="s">
        <v>30</v>
      </c>
      <c r="B65" s="24">
        <f>B66+B70</f>
        <v>37231.2</v>
      </c>
      <c r="C65" s="24">
        <f>C66+C70</f>
        <v>37231.2</v>
      </c>
      <c r="D65" s="24">
        <f>D66+D70</f>
        <v>32231.2</v>
      </c>
      <c r="E65" s="24">
        <f>E66+E70</f>
        <v>32231.2</v>
      </c>
    </row>
    <row r="66" spans="1:5" s="39" customFormat="1" ht="47.25" customHeight="1">
      <c r="A66" s="41" t="s">
        <v>56</v>
      </c>
      <c r="B66" s="40">
        <f>B68+B69</f>
        <v>8923.2</v>
      </c>
      <c r="C66" s="40">
        <f>C68+C69</f>
        <v>8923.2</v>
      </c>
      <c r="D66" s="40">
        <f>D68+D69</f>
        <v>8923.2</v>
      </c>
      <c r="E66" s="40">
        <f>E68+E69</f>
        <v>8923.2</v>
      </c>
    </row>
    <row r="67" spans="1:5" s="39" customFormat="1" ht="15.75">
      <c r="A67" s="42" t="s">
        <v>57</v>
      </c>
      <c r="B67" s="23"/>
      <c r="C67" s="23"/>
      <c r="D67" s="23"/>
      <c r="E67" s="23"/>
    </row>
    <row r="68" spans="1:5" s="39" customFormat="1" ht="38.25" customHeight="1">
      <c r="A68" s="11" t="s">
        <v>58</v>
      </c>
      <c r="B68" s="40">
        <v>2677.000000000001</v>
      </c>
      <c r="C68" s="40">
        <v>2677.000000000001</v>
      </c>
      <c r="D68" s="40">
        <v>2677.000000000001</v>
      </c>
      <c r="E68" s="40">
        <v>2677.000000000001</v>
      </c>
    </row>
    <row r="69" spans="1:5" s="39" customFormat="1" ht="43.5" customHeight="1">
      <c r="A69" s="11" t="s">
        <v>59</v>
      </c>
      <c r="B69" s="40">
        <v>6246.2</v>
      </c>
      <c r="C69" s="40">
        <v>6246.2</v>
      </c>
      <c r="D69" s="40">
        <v>6246.2</v>
      </c>
      <c r="E69" s="40">
        <v>6246.2</v>
      </c>
    </row>
    <row r="70" spans="1:5" s="12" customFormat="1" ht="45">
      <c r="A70" s="43" t="s">
        <v>60</v>
      </c>
      <c r="B70" s="24">
        <f>SUM(B71:B72)</f>
        <v>28308</v>
      </c>
      <c r="C70" s="24">
        <f>SUM(C71:C72)</f>
        <v>28308</v>
      </c>
      <c r="D70" s="24">
        <f>SUM(D71:D72)</f>
        <v>23308</v>
      </c>
      <c r="E70" s="24">
        <f>SUM(E71:E72)</f>
        <v>23308</v>
      </c>
    </row>
    <row r="71" spans="1:5" s="12" customFormat="1" ht="31.5">
      <c r="A71" s="10" t="s">
        <v>31</v>
      </c>
      <c r="B71" s="26">
        <v>23308</v>
      </c>
      <c r="C71" s="26">
        <v>23308</v>
      </c>
      <c r="D71" s="26">
        <v>23308</v>
      </c>
      <c r="E71" s="26">
        <v>23308</v>
      </c>
    </row>
    <row r="72" spans="1:5" s="12" customFormat="1" ht="31.5">
      <c r="A72" s="10" t="s">
        <v>20</v>
      </c>
      <c r="B72" s="26">
        <v>5000</v>
      </c>
      <c r="C72" s="26">
        <v>5000</v>
      </c>
      <c r="D72" s="26">
        <v>0</v>
      </c>
      <c r="E72" s="26">
        <v>0</v>
      </c>
    </row>
    <row r="73" spans="1:5" s="38" customFormat="1" ht="39.75" customHeight="1">
      <c r="A73" s="34" t="s">
        <v>44</v>
      </c>
      <c r="B73" s="37">
        <f>B74</f>
        <v>184491.95</v>
      </c>
      <c r="C73" s="37">
        <f>C74</f>
        <v>133000</v>
      </c>
      <c r="D73" s="37">
        <f>D74</f>
        <v>133000</v>
      </c>
      <c r="E73" s="37">
        <f>E74</f>
        <v>171180.33000000002</v>
      </c>
    </row>
    <row r="74" spans="1:5" s="12" customFormat="1" ht="47.25">
      <c r="A74" s="21" t="s">
        <v>68</v>
      </c>
      <c r="B74" s="24">
        <f>SUM(B76:B77)</f>
        <v>184491.95</v>
      </c>
      <c r="C74" s="24">
        <f>SUM(C76:C77)</f>
        <v>133000</v>
      </c>
      <c r="D74" s="24">
        <f>SUM(D76:D77)</f>
        <v>133000</v>
      </c>
      <c r="E74" s="24">
        <f>SUM(E76:E77)</f>
        <v>171180.33000000002</v>
      </c>
    </row>
    <row r="75" spans="1:5" s="12" customFormat="1" ht="15.75" customHeight="1">
      <c r="A75" s="33" t="s">
        <v>0</v>
      </c>
      <c r="B75" s="26"/>
      <c r="C75" s="22"/>
      <c r="D75" s="22"/>
      <c r="E75" s="22"/>
    </row>
    <row r="76" spans="1:5" s="12" customFormat="1" ht="37.5" customHeight="1">
      <c r="A76" s="10" t="s">
        <v>64</v>
      </c>
      <c r="B76" s="26">
        <v>115028.33</v>
      </c>
      <c r="C76" s="26">
        <v>103000</v>
      </c>
      <c r="D76" s="26">
        <v>103000</v>
      </c>
      <c r="E76" s="26">
        <v>115028.33</v>
      </c>
    </row>
    <row r="77" spans="1:5" s="12" customFormat="1" ht="39" customHeight="1">
      <c r="A77" s="10" t="s">
        <v>65</v>
      </c>
      <c r="B77" s="26">
        <v>69463.62</v>
      </c>
      <c r="C77" s="26">
        <v>30000</v>
      </c>
      <c r="D77" s="26">
        <v>30000</v>
      </c>
      <c r="E77" s="26">
        <v>56152</v>
      </c>
    </row>
    <row r="78" spans="1:5" s="38" customFormat="1" ht="39.75" customHeight="1">
      <c r="A78" s="34" t="s">
        <v>45</v>
      </c>
      <c r="B78" s="37">
        <f>B79</f>
        <v>22792.6</v>
      </c>
      <c r="C78" s="37">
        <f aca="true" t="shared" si="3" ref="C78:E79">C79</f>
        <v>22792.6</v>
      </c>
      <c r="D78" s="37">
        <f t="shared" si="3"/>
        <v>7000</v>
      </c>
      <c r="E78" s="37">
        <f t="shared" si="3"/>
        <v>7000</v>
      </c>
    </row>
    <row r="79" spans="1:5" s="12" customFormat="1" ht="31.5">
      <c r="A79" s="21" t="s">
        <v>46</v>
      </c>
      <c r="B79" s="24">
        <f>B80</f>
        <v>22792.6</v>
      </c>
      <c r="C79" s="24">
        <f t="shared" si="3"/>
        <v>22792.6</v>
      </c>
      <c r="D79" s="24">
        <f t="shared" si="3"/>
        <v>7000</v>
      </c>
      <c r="E79" s="24">
        <f t="shared" si="3"/>
        <v>7000</v>
      </c>
    </row>
    <row r="80" spans="1:5" s="12" customFormat="1" ht="47.25">
      <c r="A80" s="33" t="s">
        <v>42</v>
      </c>
      <c r="B80" s="26">
        <v>22792.6</v>
      </c>
      <c r="C80" s="26">
        <v>22792.6</v>
      </c>
      <c r="D80" s="26">
        <v>7000</v>
      </c>
      <c r="E80" s="26">
        <v>7000</v>
      </c>
    </row>
  </sheetData>
  <sheetProtection/>
  <mergeCells count="3">
    <mergeCell ref="A1:E1"/>
    <mergeCell ref="A3:E3"/>
    <mergeCell ref="A2:E2"/>
  </mergeCells>
  <printOptions gridLines="1" horizontalCentered="1"/>
  <pageMargins left="0.3937007874015748" right="0.1968503937007874" top="0.5905511811023623" bottom="0.1968503937007874" header="0.31496062992125984" footer="0.31496062992125984"/>
  <pageSetup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2016-10-20T11:29:04Z</cp:lastPrinted>
  <dcterms:created xsi:type="dcterms:W3CDTF">2011-03-10T08:04:45Z</dcterms:created>
  <dcterms:modified xsi:type="dcterms:W3CDTF">2016-10-20T11:30:26Z</dcterms:modified>
  <cp:category/>
  <cp:version/>
  <cp:contentType/>
  <cp:contentStatus/>
</cp:coreProperties>
</file>