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035" windowHeight="7035" activeTab="1"/>
  </bookViews>
  <sheets>
    <sheet name="2014 год" sheetId="1" r:id="rId1"/>
    <sheet name="2015" sheetId="2" r:id="rId2"/>
  </sheets>
  <definedNames>
    <definedName name="_xlnm.Print_Titles" localSheetId="0">'2014 год'!$8:$11</definedName>
    <definedName name="_xlnm.Print_Titles" localSheetId="1">'2015'!$8:$11</definedName>
  </definedNames>
  <calcPr fullCalcOnLoad="1"/>
</workbook>
</file>

<file path=xl/sharedStrings.xml><?xml version="1.0" encoding="utf-8"?>
<sst xmlns="http://schemas.openxmlformats.org/spreadsheetml/2006/main" count="692" uniqueCount="306">
  <si>
    <t>в том числе:</t>
  </si>
  <si>
    <t>федеральный бюджет</t>
  </si>
  <si>
    <t>местный бюджет</t>
  </si>
  <si>
    <t>ПЛАН</t>
  </si>
  <si>
    <t xml:space="preserve">                                                               ВСЕГО</t>
  </si>
  <si>
    <t xml:space="preserve">создания инвестиционных объектов и объектов инфраструктуры в Республике Северная Осетия-Алания на 2014 год, строительство и реконструкция которых зафиксированы в действующих планах и программах муниципальных образований                                                                                                                                                               </t>
  </si>
  <si>
    <t>Наименование программы и наименование объектов</t>
  </si>
  <si>
    <t>№</t>
  </si>
  <si>
    <t>Фактическое состояние объекта (этап подготовки или исполнения)</t>
  </si>
  <si>
    <t>Планируемые сроки сдачи объекта</t>
  </si>
  <si>
    <t>Жилищно-коммунальное хозяйство</t>
  </si>
  <si>
    <t>Строительство дренажной системы, с.Раздзог Правобережного района</t>
  </si>
  <si>
    <r>
      <t>Головной водопровод "Родник Фаныкдон"-Беслан-Зильги-Батако-Раздзог-Заманкул Правобережного района</t>
    </r>
    <r>
      <rPr>
        <vertAlign val="superscript"/>
        <sz val="11"/>
        <rFont val="Times New Roman"/>
        <family val="1"/>
      </rPr>
      <t xml:space="preserve"> </t>
    </r>
  </si>
  <si>
    <t>Газификация пос. Восход-2 (с.Ир) Пригородного района</t>
  </si>
  <si>
    <t>Водоснабжение пос. Восход-2 (с.Ир) Пригородного района</t>
  </si>
  <si>
    <t>тыс. рублей</t>
  </si>
  <si>
    <t>Реконструкция водопроводных сетей, с. Лескен (II очередь) Ирафского района</t>
  </si>
  <si>
    <t>Реконструкция водопроводных сетей, с.Мичурино и с.Хурикау Ардонского района</t>
  </si>
  <si>
    <t>Реконструкция каптажа №2 для водоснабжения населенных пунктов Пригородного района</t>
  </si>
  <si>
    <t>Газопровод - отвод от с. Калух до с. Дзинага Ирафского района</t>
  </si>
  <si>
    <t>Реконструкция  теплоснабжения, г. Владикавказ</t>
  </si>
  <si>
    <t>Реконструкция  систем электроснабжения, г.Владикавказ</t>
  </si>
  <si>
    <t>Строительство детской площадки в поселке Молодежный, с.Гизель Пригородного района</t>
  </si>
  <si>
    <t>Образование</t>
  </si>
  <si>
    <t>Реконструкция детского сада, с.Дзуарикау  Алагирского района</t>
  </si>
  <si>
    <t xml:space="preserve">Школа на 320 мест по ул.Горького, г.Владикавказ </t>
  </si>
  <si>
    <t>Культура</t>
  </si>
  <si>
    <t>Строительство Кавказского музыкально-культурного центра Валерия Гергиева, г.Владикавказ</t>
  </si>
  <si>
    <t>Здравоохранение</t>
  </si>
  <si>
    <r>
      <rPr>
        <sz val="11"/>
        <rFont val="Times New Roman Cyr"/>
        <family val="0"/>
      </rPr>
      <t>Ре</t>
    </r>
    <r>
      <rPr>
        <sz val="11"/>
        <rFont val="Times New Roman Cyr"/>
        <family val="1"/>
      </rPr>
      <t>конструкция кожно-венерологического диспансера, г.Владикавказ (дополнительные работы)</t>
    </r>
  </si>
  <si>
    <t xml:space="preserve">Строительство фельдшерско-акушерского пункта без стационара, с.Дзинага Ирафского района </t>
  </si>
  <si>
    <t>Физическая культура и спорт</t>
  </si>
  <si>
    <t>Строительство футбольного поля с искусственным покрытием, г.Ардон</t>
  </si>
  <si>
    <t>Строительство  спортивного комплекса с залом 18*30 метров, с.Ногир Пригородного района</t>
  </si>
  <si>
    <t>Строительство физкультурно-оздоровительного комплекса, г.Моздок</t>
  </si>
  <si>
    <t>Строительство спортивной площадки в поселке Молодежный,    с. Гизель</t>
  </si>
  <si>
    <t xml:space="preserve">Строительство группового водопровода для водоснабжения населенных пунктов Ардонского района (I очередь) </t>
  </si>
  <si>
    <t>Строительство конно-спортивного манежа Республиканской конно-спортивной школы, г.Владикавказ</t>
  </si>
  <si>
    <t>г. Владикавказ</t>
  </si>
  <si>
    <t>Алагирский район</t>
  </si>
  <si>
    <t>Строительство газопровода Унал - В.Фиагдон</t>
  </si>
  <si>
    <t>Строительство межпоселкового газопровода от п. В.Фиагдон до с. Зивгис с газификацией сел. Лац, Цмити, Барзикау, Даллагкау, Г.Дзуарикау</t>
  </si>
  <si>
    <t>Строительство спорткомплекса с универсальной площадкой</t>
  </si>
  <si>
    <t>Реконструкция Алагирской Центральной районной больницы</t>
  </si>
  <si>
    <t>Ардонский район</t>
  </si>
  <si>
    <t>Реконструкция водопроводных сетей по ул. Ленина Мичуринского сельского поселения</t>
  </si>
  <si>
    <t>Дигорский район</t>
  </si>
  <si>
    <t>Замена водопроводных сетей в селах Дигорского района</t>
  </si>
  <si>
    <t>Строительство и приобретение жилья в поселениях</t>
  </si>
  <si>
    <t>Строительство детских спортплощадок в с. Дур-Дур и ст.Николаевской</t>
  </si>
  <si>
    <t>Ирафский район</t>
  </si>
  <si>
    <t>Реконструкция водопроводных сетей 2,1 км с.Толдзгун  и здания сельского Дома культуры с.Толдзгун</t>
  </si>
  <si>
    <t>Реконструкция внутрисельских водопроводных сетей с.Ахсарисар</t>
  </si>
  <si>
    <t>Строительство канализационного коллектора в с.Чикола по ул.Бр.Албегоновых 1,2 км</t>
  </si>
  <si>
    <t>Кировский район</t>
  </si>
  <si>
    <t>Строительство детского сада на 60 мест в с. Карджин</t>
  </si>
  <si>
    <t>Строительство футбольного поля с искуственным покрытием в с.Эльхотово</t>
  </si>
  <si>
    <t>Реконструкция водопроводных сетей в с. Карджин</t>
  </si>
  <si>
    <t>Моздокский район</t>
  </si>
  <si>
    <t>Реконструкция муниципального бюджетного учреждения здравоохранения "Моздокская детская поликлиника"</t>
  </si>
  <si>
    <t>Реконструкция объектов теплоснабжения бюджетных организаций Управления образования</t>
  </si>
  <si>
    <t>Реконструкция системы водоснабжения п.Тельмана и п.Притеречный</t>
  </si>
  <si>
    <t>Пригородный район</t>
  </si>
  <si>
    <t>Реконструкция  водопроводных линии в с.Октябрьское, с.Ир, с.Камбилеевское, с.Сунжа, с.Михайловское, с.Дачное</t>
  </si>
  <si>
    <t>Реконструкция теплоснабжения в с.Октябрьское, с.Михайловское</t>
  </si>
  <si>
    <t>Реконструкция канализации в с.Октябрьское</t>
  </si>
  <si>
    <t>Строительство детского лагеря по пр.Коста</t>
  </si>
  <si>
    <t>Реконструкция здания спального корпуса санатория "Редант" под спортивно-оздоровительный центр в г.Владикавказе</t>
  </si>
  <si>
    <t>Реконструкция входной части подземного перехода по ул.Кирова-пр.Мира</t>
  </si>
  <si>
    <t>Строительство спортивной оздоровительной зоны водной станции в районе пл.Китайской в том числе: изготовление и установка разборной конструкции для проведения массовых мероприятии на воде в летнее время</t>
  </si>
  <si>
    <t>Строительство ливневой канализации по ул.Гугкаева</t>
  </si>
  <si>
    <t>Замена сетей хозбытовой канализации по ул.Галковского</t>
  </si>
  <si>
    <t>Строительство канализационных сетей верхней части микрорайона Южный по ул.Длинно-Долинская. Строительство канализационных сетей ул.Пограничная и ул.Куротная</t>
  </si>
  <si>
    <t>Строительство сетей ливневой канализации в микрорайоне "Новый город"</t>
  </si>
  <si>
    <t>Строительство водовода до границ микрорайона "Новый город"</t>
  </si>
  <si>
    <t>Строительство сетей электроснабжения в микрорайоне "Новый город"</t>
  </si>
  <si>
    <t>Строительство газораспределительной подстанции в микрорайоне "Новый город"</t>
  </si>
  <si>
    <t>Набережная в районе Красногвардейского моста (тренажерный комплекс с искуственным покрытием)</t>
  </si>
  <si>
    <t xml:space="preserve">Установка тренажерного комплекса и детской игровой площадки на ул.Барбашова </t>
  </si>
  <si>
    <t>Установка тренажерного комплекса и детской игровой площадки на ул.А.Кесаева/Московская</t>
  </si>
  <si>
    <t>Установка тренажерного комплекса и детской игровой площадки на ул.Зортова (Кенгуру)</t>
  </si>
  <si>
    <t>Установка тренажерного комплекса и детской игровой площадки на пер.Железнодорожный</t>
  </si>
  <si>
    <t>Строительство игрового комплекса в детском оздоровительном лагере по пр.Коста</t>
  </si>
  <si>
    <t>Водная станция (район Китайской площади) (тренажеры и детская игровая площадка)</t>
  </si>
  <si>
    <t>Строительство фонтана по ул.Барбашова в г.Владикавказе (Фаллой)</t>
  </si>
  <si>
    <t xml:space="preserve"> УТВЕРЖДЕН          </t>
  </si>
  <si>
    <t>Республики Северная Осетия-Алания</t>
  </si>
  <si>
    <t>этап  исполнения</t>
  </si>
  <si>
    <t>2014 год</t>
  </si>
  <si>
    <t>этап  подготовки</t>
  </si>
  <si>
    <t>2015 год</t>
  </si>
  <si>
    <t>2018 год</t>
  </si>
  <si>
    <t>этап исполнения</t>
  </si>
  <si>
    <t>этап подготовки</t>
  </si>
  <si>
    <t>2016 год</t>
  </si>
  <si>
    <t>2017 год</t>
  </si>
  <si>
    <t>I. Республиканская адресная инвестиционная программа Республики Северная Осетия-Алания на 2014 год</t>
  </si>
  <si>
    <t>II. Предложения АМСУ районов Республики Северная Осетия-Алания по созданию объектов инфраструктуры (по согласованию)</t>
  </si>
  <si>
    <t>Модернизация системы водоснабжения с. Кадгарон</t>
  </si>
  <si>
    <t>Реконструкция очистных сооружений канализаций 2,5 тыс. куб.м/сутки</t>
  </si>
  <si>
    <t xml:space="preserve">Приказом Министра туризма, предпринимательства </t>
  </si>
  <si>
    <t>и инвестиционной политики</t>
  </si>
  <si>
    <t>" 16 " апреля  2014  г.   № 2</t>
  </si>
  <si>
    <t>III. Инвестиционные программы субъектов естественных монополий</t>
  </si>
  <si>
    <t>Инвестиционная программа Северо-Осетинского филиала    ОАО "МРСК Северного Кавказа"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</si>
  <si>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</si>
  <si>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</si>
  <si>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</si>
  <si>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</si>
  <si>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</si>
  <si>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</si>
  <si>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</si>
  <si>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</si>
  <si>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</si>
  <si>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</si>
  <si>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</si>
  <si>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</si>
  <si>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</si>
  <si>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</si>
  <si>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</si>
  <si>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</si>
  <si>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</si>
  <si>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</si>
  <si>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</si>
  <si>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</si>
  <si>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18.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</si>
  <si>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</si>
  <si>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</si>
  <si>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</si>
  <si>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</si>
  <si>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</si>
  <si>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</si>
  <si>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</si>
  <si>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</si>
  <si>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</si>
  <si>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</si>
  <si>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</si>
  <si>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</si>
  <si>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</si>
  <si>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</si>
  <si>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</si>
  <si>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</si>
  <si>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</si>
  <si>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</si>
  <si>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</si>
  <si>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</si>
  <si>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</si>
  <si>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</si>
  <si>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</si>
  <si>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</si>
  <si>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</si>
  <si>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</si>
  <si>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</si>
  <si>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</si>
  <si>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</si>
  <si>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</si>
  <si>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</si>
  <si>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</si>
  <si>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</si>
  <si>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</si>
  <si>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</si>
  <si>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</si>
  <si>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</si>
  <si>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</si>
  <si>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</si>
  <si>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</si>
  <si>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</si>
  <si>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</si>
  <si>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</si>
  <si>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</si>
  <si>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</si>
  <si>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</si>
  <si>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</si>
  <si>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Строительство Зарамагской ГЭС 1 (ОАО "РусГидро")</t>
  </si>
  <si>
    <t>69.</t>
  </si>
  <si>
    <t>Инвестиционная программа ОАО "РусГидро" в части программы технического перевооружения и реконструкции объектов Филиала ОАО "РусГидро" - "Северо-Осетинский филиал"</t>
  </si>
  <si>
    <t>Объемы финансирования</t>
  </si>
  <si>
    <t>Примечание</t>
  </si>
  <si>
    <t>Государственные капитальные вложения</t>
  </si>
  <si>
    <t>республи-канский бюджет</t>
  </si>
  <si>
    <t>внебюджет-ные инвестиции</t>
  </si>
  <si>
    <t xml:space="preserve">Бюджетные назначения по строительству объекта были увеличены на 1518,8 тыс. рублей (сентябрь 2014г.). </t>
  </si>
  <si>
    <t>Бюджетные средства освоены в полном объеме</t>
  </si>
  <si>
    <t>Бюджетные средства освоены в объеме 1386,0 тыс.рублей</t>
  </si>
  <si>
    <t>Бюджетные средства освоены в полном объеме, но не профинансированы</t>
  </si>
  <si>
    <t xml:space="preserve">создания инвестиционных объектов и объектов инфраструктуры в Республике Северная Осетия-Алания на 2015 год, строительство и реконструкция которых зафиксированы в действующих планах и программах муниципальных образований                                                                                                                                                               </t>
  </si>
  <si>
    <t>Реконструкция пищеблока Республиканской детской клинической больницы в г.Владикавказ, Республика Северная Осетия-Алания</t>
  </si>
  <si>
    <t>Национальная экономика</t>
  </si>
  <si>
    <t>I. Республиканская адресная инвестиционная программа Республики Северная Осетия-Алания на 2015 год</t>
  </si>
  <si>
    <t>Реконструкция здания Дома Правительства Республики Северная Осетия-Алания, г.Владикавказ</t>
  </si>
  <si>
    <t>Строительство канализационного коллектора по ул.Тедеева в с.Камбилеевское Пригородного района</t>
  </si>
  <si>
    <t>Строительство полигона твердых бытовых отходов в Ирафском районе</t>
  </si>
  <si>
    <t>Реконструкция водопроводных сетей населенных пунктов Дигорского района РСО-Алания</t>
  </si>
  <si>
    <t xml:space="preserve">Теплоэлектростанция контейнерного типа на территории котельной "Многопрофильная больница" г. Владикавказ </t>
  </si>
  <si>
    <t xml:space="preserve">Газоснабжение горных населенных пунктов Алагирского района (1 этап) </t>
  </si>
  <si>
    <t>Реконструкция водовода по Московскому шоссе г.Владикавказ</t>
  </si>
  <si>
    <t xml:space="preserve">Реконструкция водопроводных сетей населенных пунктов Ирафского района РСО-Алания </t>
  </si>
  <si>
    <t>Школа на 200 учащихся, с.Н.Саниба Пригородного района</t>
  </si>
  <si>
    <t>Строительство инфекционного корпуса на 100 коек Республиканской детской клинической больницы в г.Владикавказ</t>
  </si>
  <si>
    <t>Строительство спортивного зала, с. Суадаг Алагирского района</t>
  </si>
  <si>
    <t>Реконструкция водопроводных сетей (бурение скважины с обустройством) в с.Ольгинское  Правобережного района</t>
  </si>
  <si>
    <t>Завершение строительства жилого дома жилищно-строительного кооператива № 142, 44-кв. ж/д по ул. Цоколаева,  г.Владикавказ</t>
  </si>
  <si>
    <t>Освоено - 387,2 млн рублей.</t>
  </si>
  <si>
    <t>Объект был исключен из ФЦП "Юг России (2014-2020 годы)"</t>
  </si>
  <si>
    <t>Бюджетные назначения по строительству объекта были увеличены (сентябрь 2014г.).Из федерального бюджета  средства не предусматривались</t>
  </si>
  <si>
    <t>В связи с оптимизацией расходов республиканского бюджета, направленных на реализацию РАИП  2014 года, бюджетные назначения по строительству объекта были исключены (декабрь 2014г.). Освоено -  8767,0 тыс.рублей. Строительная готовность 100%.</t>
  </si>
  <si>
    <t>В связи с оптимизацией расходов республиканского бюджета, направленных на реализацию РАИП  2014 года, бюджетные назначения по строительству объекта были исключены (сентябрь 2014г.). Освоено - 2685,0  тыс.рублей. Строительная готовность 100%.</t>
  </si>
  <si>
    <t>В связи соптимизацией расходов республиканского бюджета, направленных на реализацию РАИП  2014 года, бюджетные назначения по строительству объекта были исключены (сентябрь 2014г.). Освоено - 6 000,0  тыс.рублей. Строительная готовность 100%.</t>
  </si>
  <si>
    <t xml:space="preserve">В связи соптимизацией расходов республиканского бюджета, направленных на реализацию РАИП  2014 года, бюджетные назначения по строительству объекта были исключены (сентябрь 2014г.). </t>
  </si>
  <si>
    <t>В связи с оптимизацией расходов республиканского бюджета, направленных на реализацию РАИП  2014 года, бюджетные назначения по строительству объекта были исключены (сентябрь 2014г.). Из федерального бюджета  средства не предусматривались</t>
  </si>
  <si>
    <t>В связи с  оптимизацией расходов республиканского бюджета, направленных на реализацию РАИП  2014 года,  бюджетные назначения по реконструкции объекта были сокращены на 3073,8 тыс.рублей (сентябрь 2014г.). Из федерального бюджета  средства не предусматривались</t>
  </si>
  <si>
    <t xml:space="preserve">Бюджетные средства освоены  в объеме 93756,7 тыс.рублей. Неиспользованные средства федерального бюджета планируется освоить в очередном финансовом году. </t>
  </si>
  <si>
    <t xml:space="preserve">Объект был исключен из ФЦП "Юг России (2014-2020 годы)" в связи с намеченной приватизацией сетей теплоснабжения г.Владикавказа </t>
  </si>
  <si>
    <t xml:space="preserve">Объект был исключен из ФЦП "Юг России (2014-2020 годы)" в связи с намеченной приватизацией сетей электроснабжения г.Владикавказа </t>
  </si>
  <si>
    <t xml:space="preserve">В связи с  оптимизацией расходов республиканского бюджета направленные на реализацию РАИП  2014 года , бюджетные назначения по реконструкции объекта были исключены (сентябрь 2014г.). </t>
  </si>
  <si>
    <t xml:space="preserve">В связи с  оптимизацией расходов республиканского бюджета направленные на реализацию РАИП  2014 года, а также отсутствия софинансирование из федерального бюджета, бюджетные назначения по строительству объекта  были сокращены (сентябрь 2014г.). </t>
  </si>
  <si>
    <t>В связи с поздними сроками подписания Соглашения с Минздравом России (конец декабря 2014г.) бюджетные средства планируется освоить в 2015 году.</t>
  </si>
  <si>
    <t>Не выполнено, отсутствует и проект на реконструкцию</t>
  </si>
  <si>
    <t>мероприятие исполнено</t>
  </si>
  <si>
    <t>Реконструкция теплоснабжения в с. Октябрьское, с. Михайловское</t>
  </si>
  <si>
    <t xml:space="preserve">Реконструкция системы водоснабжения 2-го отделения п. Притеречный </t>
  </si>
  <si>
    <t>2015год</t>
  </si>
  <si>
    <t>не выполнено из-за отсутствия финансирования</t>
  </si>
  <si>
    <t>Строительство детского сада на 120 мест. с. Советское</t>
  </si>
  <si>
    <t>в работе</t>
  </si>
  <si>
    <t>планируется к завершению в апреле 2015</t>
  </si>
  <si>
    <t>Строительство наружных инженерных сетей МКР "Северный"</t>
  </si>
  <si>
    <t>Внешнее электроснабжение МКР 31-32 и МКР 18</t>
  </si>
  <si>
    <t>Строительство внеплощадочных х/ф канализации МКР-18</t>
  </si>
  <si>
    <t>Устройство оснований для 16 универсальных спортивных площадок</t>
  </si>
  <si>
    <t>Реконструкция здания спального корпуса санатория "Редант" под спортивно-оздоровительсный центр в г. Владикавказе</t>
  </si>
  <si>
    <t>Строительсво игрового комплекса в детском оздоровительном лагере по пр. Коста</t>
  </si>
  <si>
    <t>Строительство сетей электроснабжения в МКР "Новый город"</t>
  </si>
  <si>
    <t>Проект строительства футбольного поля с искусственным покрытием объединен в один проект со строительством спортивного комплекса в с.Эльхотово, начало строительства которого планируется на 2015 год.</t>
  </si>
  <si>
    <t>В целях реконструкции водопроводных сетей в с.Карджин изготовлена проектно-сметная документация на сумму 450 тыс.руб. Из-за отсутствия финансирования работы, по реконструкции сетей в настоящее время, не начаты.</t>
  </si>
  <si>
    <t>Строительство пристройки к зданию и забора вокруг МКОУ СОШ №1 ст. Змейская</t>
  </si>
  <si>
    <t>Строительство пристройки к начальной школе МКОУ СОШ с. Дарг-Кох</t>
  </si>
  <si>
    <t>Строительство детского сада на 120 мест в с. Эльхотово</t>
  </si>
  <si>
    <t>Строительство борцовского зала</t>
  </si>
  <si>
    <t>Строительство спортивного комплекса в с. Эльхотово</t>
  </si>
  <si>
    <t>Район участвовал в 2014 году в госпрограме Российской Федерации развития образования на 2013-2020 годы в рамках подпрограммы развития дошкольного общего и дополнительного образования детей. Таким образом, 7 млн. рублей были выделены из федерального бюджета.  В целях оборудования под дошкольное образовательное учреждение на 60 мест приобретено жилое здание. А 5 млн. местного бюджета были перенесены на 2015 год.</t>
  </si>
  <si>
    <t>не выполнено</t>
  </si>
  <si>
    <t>выполнено</t>
  </si>
  <si>
    <t>выполнено, объект сдан в эксплуатацию в IV кв.2014г</t>
  </si>
  <si>
    <t>модернизация сисемы водоснабжения в Кадгаронском сельском поселении успешно завершена</t>
  </si>
  <si>
    <t>Правобережный район</t>
  </si>
  <si>
    <t xml:space="preserve">Завершение строительства физкультурно-оздоровительного комплекса в г. Беслан </t>
  </si>
  <si>
    <t>Строительство полигона твердых и бытовых отходов , площадь 5 га</t>
  </si>
  <si>
    <t>Создание объектов коммунальной инфраструктуры на земельном участке, на котором осуществляется строительство жилья для граждан, пострадавших в результате акции в г. Беслан</t>
  </si>
  <si>
    <t>Головной водопровод "Родник Фаныкдон" Беслан-Зильги-Батако-Раздзог-Заманкул Правобережного района</t>
  </si>
  <si>
    <t>Реконструкция водопроводных сетей, с. Кадгарон</t>
  </si>
  <si>
    <t>Реконструкция средней школы с. Кадгарон</t>
  </si>
  <si>
    <t>Реконструкция пищеблока Республиканской детской клинической больницы, г. Владикавказ</t>
  </si>
  <si>
    <t>Строительство спортивного комплекса с залом 18*30 в с. Ногир Пригородного района (допработы по строительству котельной)</t>
  </si>
  <si>
    <t>Строительство конно-спортивного манежа Республиканской конно-спортивной школы</t>
  </si>
  <si>
    <t>Строительство физкультурно-оздоровительного комплекса г. Моздок</t>
  </si>
  <si>
    <t>Произведена реконструкция системы водоснабжения в п. Тельмана: заменено 175 м водопровода</t>
  </si>
  <si>
    <t>Произведена реконструкция 5 объектов теплоснабжения по бюджетным организациям Управления образования Моздокского района; постоено 5 автономных котельных</t>
  </si>
  <si>
    <t>В связи с передачей полномочий по здравоохранению с сентября 2014 года инвестиции за счет местного бюджета по учреждениям здравоохранения Моздокского района не осваивались</t>
  </si>
  <si>
    <t>Работы по реконструкции водопроводных сетей в с. Мичурино и с. Хурикау приостановлены в связи с прекращением финансирования</t>
  </si>
  <si>
    <t>Рекострукция водопроводных линий, Пригородный район</t>
  </si>
  <si>
    <t>исполнено</t>
  </si>
  <si>
    <t>перенесено на 2016 год</t>
  </si>
  <si>
    <t>в связи с отсутствием финансирования мероприятие перенесено на 2016 год</t>
  </si>
  <si>
    <t>введен</t>
  </si>
  <si>
    <t>работы завершены</t>
  </si>
  <si>
    <t>в связи с оптимизацией расходов республиканского бюджета снижен объем средств, направленных на реализацию РАИП. Проект на экспертизе.</t>
  </si>
  <si>
    <t>лимиты 2015 года освоены и профинансированы в полном объеме</t>
  </si>
  <si>
    <t xml:space="preserve">в связи с оптимизацией расходов республиканского бюджета снижен объем средств, направленных на реализацию РАИП. Бюджетные назначения по объекту сняты. </t>
  </si>
  <si>
    <t xml:space="preserve">по итогам 11 месяцев освоено 157,9 млн рублей, в т.ч. 21,7 млн рублей - средства  республиканского бюджета,       136,2 млн рублей - федерального бюджета </t>
  </si>
  <si>
    <t xml:space="preserve">по итогам 11 месяцев освоено 140,5 млн рублей, в т.ч. 14,7 млн рублей - средства  республиканского бюджета,       125,8 - федерального бюджета     </t>
  </si>
  <si>
    <t xml:space="preserve">по итогам 11 месяцев освоено 95,5 млн рублей, в т.ч. 11,3 млн рублей - средства  республиканского бюджета, 78,2 млн рублей - федерального бюджета     </t>
  </si>
  <si>
    <t xml:space="preserve">по итогам 11 месяцев освоено 24,3 млн рублей, в т.ч. 11,0 млн рублей - средства  республиканского бюджета,  13,3 млн рублей - федерального бюджета     </t>
  </si>
  <si>
    <t>Проведение аукциона на выполнение подрядных работ состоится 14.12.2015</t>
  </si>
  <si>
    <t xml:space="preserve">в целях исполнения обязательств республики по софинансированию  увеличен объем бюджетных назначений по объекту.По итогам 11 мес. т.г. освоено 15,2 млн </t>
  </si>
  <si>
    <t>в связи с оптимизацией расходов республиканского бюджета снижен объем средств, направленных на реализацию РАИП. Бюджетные назначения по объекту сняты. По итогам 11 мес. т.г. за счет средств федерального бюджета освоено 21,3 млн рублей.</t>
  </si>
  <si>
    <t xml:space="preserve">по итогам 11 месяцев освоено 68,0 млн рублей (средства   федерального бюджета)  </t>
  </si>
  <si>
    <t>Реконструкция объектов теплоснабжения по бюджетным организациям Управления образования (с. Кизляр,   с. Раздольное)</t>
  </si>
  <si>
    <t>по данным за 3 квартала</t>
  </si>
  <si>
    <t>объект на стадии завершения</t>
  </si>
  <si>
    <t>сроки сдачи объекта смещены на 1 квартал 2016 года</t>
  </si>
  <si>
    <t>сроки сдачи объекта смещены на февраль            2016 года</t>
  </si>
  <si>
    <t>объявлены торги на право заключения договора на строительство. Начальная цена договора увеличена до 105699,1  тыс. рублей. Суммы участия бюджетов уточняются.</t>
  </si>
  <si>
    <t>отсутствовало финансирование. В связи с необходимостью проведена реконструкция теплоснабжения МБДОУ №45 г. Моздок</t>
  </si>
  <si>
    <t>Фактическое исполнение на 11.12.2015</t>
  </si>
  <si>
    <t xml:space="preserve">в связи с оптимизацией расходов республиканского бюджета снижен объем средств, направленных на реализацию РАИП. Объем выполненных работ 67,0 млн </t>
  </si>
  <si>
    <t>Реконструкция водопроводных сетей в с. Ольгинское Правобережного района, проектно-изыскательские работы</t>
  </si>
  <si>
    <t>Строительство детского дома "Виктория" в                                  г. Владикавказ, проектно-изыскательские работы</t>
  </si>
  <si>
    <t>освоено подрядчиком за счет собственых средств, но не профинансировано - лимит снят</t>
  </si>
  <si>
    <t xml:space="preserve"> исполнено</t>
  </si>
  <si>
    <t>этап исполне-ния</t>
  </si>
  <si>
    <t>этап  исполне-ния</t>
  </si>
  <si>
    <t>Строительство Дворца спорта "Тхэквондо",               ул. Морских пехотинцев, г.Владикавказ</t>
  </si>
  <si>
    <t>исполне-но</t>
  </si>
  <si>
    <t>не исполне-но</t>
  </si>
  <si>
    <t xml:space="preserve">лимит освоен, но не профинансирован </t>
  </si>
  <si>
    <t xml:space="preserve">26.05.2015 г   заключен контракт  на 108673,1 тыс.руб со сроком окончания работ 2016 г. финансирование по контракту: 2015 г.-68149,26 т.руб., 2016 г. -40524,84 т.руб. в связи с этим капитальные вложения на 2015 г. были уменьшены </t>
  </si>
  <si>
    <t>частично исполне-но</t>
  </si>
  <si>
    <t>в связи с оптимизацией расходов республиканского бюджета снижен объем средств, направленных на реализацию РАИП. Лимит освоен и профинансирован в полном объеме. Объект планируется к введению в 2017 году.</t>
  </si>
  <si>
    <t>лимит освоен и профинансирован в полном объеме</t>
  </si>
  <si>
    <t>Общая сумма государственных капитальных вложений на строительство объекта в течение 2015 года изменена на 132,0 млн рублей, в том числе из: 
 - федерального бюджета – 120,0 млн рублей
- местного бюджета- 25,8 млн рублей.
 Фактическое состояние объекта на 14.12.2015 - этап исполнения, освоено – 46,6 млн</t>
  </si>
  <si>
    <t>уменьшен лимит капитальных вложение в связи с дефицитом бюджета</t>
  </si>
  <si>
    <t xml:space="preserve">в связи с деффицитом бюджета объект исключен из программы  </t>
  </si>
  <si>
    <t xml:space="preserve"> 26.08.2013   заключен контракт на сумму 158 227 580,0 тыс.руб.     Фактически    выполнено 81 507,0 тыс. руб. В связи с невозможностью выполнения работ в полном объеме из-за дефицита бюджета контракт расторгнут.</t>
  </si>
  <si>
    <t xml:space="preserve">в связи с деффицитом бюджета объект исключен из программы </t>
  </si>
  <si>
    <t xml:space="preserve">за счет средств местного бюджета Притеречного сельского поселения на реконструкцию  230 м водопроводной сети по ул. Лермонтова, п. Притеречный было затрачено 250,0 тыс. рублей и 12,5 тыс. рублей внебюджетных средств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</si>
</sst>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[$-FC19]d\ mmmm\ yyyy\ &quot;г.&quot;"/>
    <numFmt numFmtId="178" formatCode="#,##0.00&quot;р.&quot;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b/>
      <sz val="11.5"/>
      <name val="Times New Roman"/>
      <family val="1"/>
    </font>
    <font>
      <b/>
      <sz val="13"/>
      <name val="Times New Roman"/>
      <family val="1"/>
    </font>
    <font>
      <sz val="11"/>
      <name val="Times New Roman Cyr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2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64" fontId="8" fillId="0" borderId="10" xfId="62" applyNumberFormat="1" applyFont="1" applyFill="1" applyBorder="1" applyAlignment="1">
      <alignment horizontal="center" vertical="center"/>
    </xf>
    <xf numFmtId="164" fontId="1" fillId="0" borderId="10" xfId="62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50" fillId="0" borderId="10" xfId="6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zoomScale="80" zoomScaleNormal="80" workbookViewId="0" topLeftCell="A9">
      <pane ySplit="1605" topLeftCell="A4" activePane="bottomLeft" state="split"/>
      <selection pane="topLeft" activeCell="D11" sqref="D11"/>
      <selection pane="bottomLeft" activeCell="G11" sqref="G11"/>
    </sheetView>
  </sheetViews>
  <sheetFormatPr defaultColWidth="9.00390625" defaultRowHeight="12.75"/>
  <cols>
    <col min="1" max="1" width="4.00390625" style="1" customWidth="1"/>
    <col min="2" max="2" width="54.25390625" style="1" customWidth="1"/>
    <col min="3" max="3" width="11.75390625" style="1" customWidth="1"/>
    <col min="4" max="5" width="12.125" style="1" customWidth="1"/>
    <col min="6" max="6" width="11.25390625" style="1" customWidth="1"/>
    <col min="7" max="7" width="11.625" style="1" customWidth="1"/>
    <col min="8" max="8" width="12.375" style="1" customWidth="1"/>
    <col min="9" max="9" width="12.00390625" style="1" customWidth="1"/>
    <col min="10" max="10" width="11.625" style="1" customWidth="1"/>
    <col min="11" max="11" width="10.625" style="1" customWidth="1"/>
    <col min="12" max="12" width="11.875" style="1" customWidth="1"/>
    <col min="13" max="13" width="13.625" style="1" customWidth="1"/>
    <col min="14" max="14" width="12.25390625" style="1" customWidth="1"/>
    <col min="15" max="15" width="35.625" style="1" customWidth="1"/>
    <col min="16" max="16384" width="9.125" style="1" customWidth="1"/>
  </cols>
  <sheetData>
    <row r="1" spans="5:15" ht="18.75" customHeight="1">
      <c r="E1" s="10"/>
      <c r="F1" s="57" t="s">
        <v>85</v>
      </c>
      <c r="G1" s="57"/>
      <c r="H1" s="57"/>
      <c r="I1" s="57"/>
      <c r="J1" s="57"/>
      <c r="K1" s="57"/>
      <c r="L1" s="57"/>
      <c r="M1" s="57"/>
      <c r="N1" s="57"/>
      <c r="O1" s="57"/>
    </row>
    <row r="2" spans="5:15" ht="16.5" customHeight="1">
      <c r="E2" s="10"/>
      <c r="F2" s="57" t="s">
        <v>100</v>
      </c>
      <c r="G2" s="57"/>
      <c r="H2" s="57"/>
      <c r="I2" s="57"/>
      <c r="J2" s="57"/>
      <c r="K2" s="57"/>
      <c r="L2" s="57"/>
      <c r="M2" s="57"/>
      <c r="N2" s="57"/>
      <c r="O2" s="57"/>
    </row>
    <row r="3" spans="5:15" ht="15" customHeight="1">
      <c r="E3" s="10"/>
      <c r="F3" s="57" t="s">
        <v>101</v>
      </c>
      <c r="G3" s="57"/>
      <c r="H3" s="57"/>
      <c r="I3" s="57"/>
      <c r="J3" s="57"/>
      <c r="K3" s="57"/>
      <c r="L3" s="57"/>
      <c r="M3" s="57"/>
      <c r="N3" s="57"/>
      <c r="O3" s="57"/>
    </row>
    <row r="4" spans="5:15" ht="16.5" customHeight="1">
      <c r="E4" s="10"/>
      <c r="F4" s="57" t="s">
        <v>86</v>
      </c>
      <c r="G4" s="57"/>
      <c r="H4" s="57"/>
      <c r="I4" s="57"/>
      <c r="J4" s="57"/>
      <c r="K4" s="57"/>
      <c r="L4" s="57"/>
      <c r="M4" s="57"/>
      <c r="N4" s="57"/>
      <c r="O4" s="57"/>
    </row>
    <row r="5" spans="5:15" ht="20.25" customHeight="1">
      <c r="E5" s="10"/>
      <c r="F5" s="57" t="s">
        <v>102</v>
      </c>
      <c r="G5" s="57"/>
      <c r="H5" s="57"/>
      <c r="I5" s="57"/>
      <c r="J5" s="57"/>
      <c r="K5" s="57"/>
      <c r="L5" s="57"/>
      <c r="M5" s="57"/>
      <c r="N5" s="57"/>
      <c r="O5" s="57"/>
    </row>
    <row r="6" spans="1:15" s="2" customFormat="1" ht="22.5" customHeight="1">
      <c r="A6" s="30"/>
      <c r="B6" s="62" t="s">
        <v>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2" customFormat="1" ht="42.75" customHeight="1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2" customFormat="1" ht="21.75" customHeight="1">
      <c r="A8" s="30"/>
      <c r="B8" s="56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3" customFormat="1" ht="19.5" customHeight="1">
      <c r="A9" s="61" t="s">
        <v>7</v>
      </c>
      <c r="B9" s="58" t="s">
        <v>6</v>
      </c>
      <c r="C9" s="60" t="s">
        <v>178</v>
      </c>
      <c r="D9" s="60"/>
      <c r="E9" s="60"/>
      <c r="F9" s="60"/>
      <c r="G9" s="60"/>
      <c r="H9" s="60" t="s">
        <v>176</v>
      </c>
      <c r="I9" s="60"/>
      <c r="J9" s="60"/>
      <c r="K9" s="60"/>
      <c r="L9" s="60"/>
      <c r="M9" s="61" t="s">
        <v>8</v>
      </c>
      <c r="N9" s="61" t="s">
        <v>9</v>
      </c>
      <c r="O9" s="61" t="s">
        <v>177</v>
      </c>
    </row>
    <row r="10" spans="1:15" s="3" customFormat="1" ht="15.75" customHeight="1">
      <c r="A10" s="61"/>
      <c r="B10" s="58"/>
      <c r="C10" s="58" t="s">
        <v>4</v>
      </c>
      <c r="D10" s="58" t="s">
        <v>0</v>
      </c>
      <c r="E10" s="58"/>
      <c r="F10" s="58"/>
      <c r="G10" s="58"/>
      <c r="H10" s="58" t="s">
        <v>4</v>
      </c>
      <c r="I10" s="58" t="s">
        <v>0</v>
      </c>
      <c r="J10" s="58"/>
      <c r="K10" s="58"/>
      <c r="L10" s="58"/>
      <c r="M10" s="61"/>
      <c r="N10" s="61"/>
      <c r="O10" s="61"/>
    </row>
    <row r="11" spans="1:15" s="3" customFormat="1" ht="51" customHeight="1">
      <c r="A11" s="61"/>
      <c r="B11" s="58"/>
      <c r="C11" s="58"/>
      <c r="D11" s="26" t="s">
        <v>1</v>
      </c>
      <c r="E11" s="26" t="s">
        <v>179</v>
      </c>
      <c r="F11" s="26" t="s">
        <v>2</v>
      </c>
      <c r="G11" s="29" t="s">
        <v>180</v>
      </c>
      <c r="H11" s="58"/>
      <c r="I11" s="26" t="s">
        <v>1</v>
      </c>
      <c r="J11" s="26" t="s">
        <v>179</v>
      </c>
      <c r="K11" s="26" t="s">
        <v>2</v>
      </c>
      <c r="L11" s="29" t="s">
        <v>180</v>
      </c>
      <c r="M11" s="61"/>
      <c r="N11" s="61"/>
      <c r="O11" s="61"/>
    </row>
    <row r="12" spans="1:15" ht="30" customHeight="1">
      <c r="A12" s="59" t="s">
        <v>96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8" customHeight="1">
      <c r="A13" s="15"/>
      <c r="B13" s="16" t="s">
        <v>10</v>
      </c>
      <c r="C13" s="6">
        <f aca="true" t="shared" si="0" ref="C13:C20">SUM(D13:G13)</f>
        <v>1081640.9</v>
      </c>
      <c r="D13" s="6">
        <f>SUM(D14:D27)</f>
        <v>935600</v>
      </c>
      <c r="E13" s="6">
        <f>SUM(E14:E27)</f>
        <v>146040.9</v>
      </c>
      <c r="F13" s="4"/>
      <c r="G13" s="4"/>
      <c r="H13" s="6">
        <f>SUM(I13:L13)</f>
        <v>330642.30000000005</v>
      </c>
      <c r="I13" s="6">
        <f>SUM(I14:I27)</f>
        <v>247356.2</v>
      </c>
      <c r="J13" s="6">
        <f>SUM(J14:J27)</f>
        <v>83286.1</v>
      </c>
      <c r="K13" s="4"/>
      <c r="L13" s="4"/>
      <c r="M13" s="4"/>
      <c r="N13" s="4"/>
      <c r="O13" s="4"/>
    </row>
    <row r="14" spans="1:15" ht="109.5" customHeight="1">
      <c r="A14" s="15" t="s">
        <v>105</v>
      </c>
      <c r="B14" s="17" t="s">
        <v>201</v>
      </c>
      <c r="C14" s="4">
        <f t="shared" si="0"/>
        <v>8825</v>
      </c>
      <c r="D14" s="4"/>
      <c r="E14" s="4">
        <v>8825</v>
      </c>
      <c r="F14" s="4"/>
      <c r="G14" s="4"/>
      <c r="H14" s="4"/>
      <c r="I14" s="4"/>
      <c r="J14" s="4"/>
      <c r="K14" s="4"/>
      <c r="L14" s="4"/>
      <c r="M14" s="4" t="s">
        <v>87</v>
      </c>
      <c r="N14" s="4" t="s">
        <v>90</v>
      </c>
      <c r="O14" s="27" t="s">
        <v>205</v>
      </c>
    </row>
    <row r="15" spans="1:16" ht="103.5" customHeight="1">
      <c r="A15" s="15" t="s">
        <v>106</v>
      </c>
      <c r="B15" s="13" t="s">
        <v>14</v>
      </c>
      <c r="C15" s="4">
        <f t="shared" si="0"/>
        <v>3000</v>
      </c>
      <c r="D15" s="4"/>
      <c r="E15" s="4">
        <v>3000</v>
      </c>
      <c r="F15" s="4"/>
      <c r="G15" s="4"/>
      <c r="H15" s="4"/>
      <c r="I15" s="4"/>
      <c r="J15" s="4"/>
      <c r="K15" s="4"/>
      <c r="L15" s="4"/>
      <c r="M15" s="4" t="s">
        <v>87</v>
      </c>
      <c r="N15" s="4" t="s">
        <v>90</v>
      </c>
      <c r="O15" s="27" t="s">
        <v>206</v>
      </c>
      <c r="P15" s="12"/>
    </row>
    <row r="16" spans="1:16" ht="126.75" customHeight="1">
      <c r="A16" s="15" t="s">
        <v>107</v>
      </c>
      <c r="B16" s="13" t="s">
        <v>13</v>
      </c>
      <c r="C16" s="4">
        <f t="shared" si="0"/>
        <v>6000</v>
      </c>
      <c r="D16" s="4"/>
      <c r="E16" s="4">
        <v>6000</v>
      </c>
      <c r="F16" s="4"/>
      <c r="G16" s="4"/>
      <c r="H16" s="4"/>
      <c r="I16" s="4"/>
      <c r="J16" s="4"/>
      <c r="K16" s="4"/>
      <c r="L16" s="4"/>
      <c r="M16" s="4" t="s">
        <v>87</v>
      </c>
      <c r="N16" s="4" t="s">
        <v>90</v>
      </c>
      <c r="O16" s="27" t="s">
        <v>207</v>
      </c>
      <c r="P16" s="12"/>
    </row>
    <row r="17" spans="1:16" ht="86.25" customHeight="1">
      <c r="A17" s="15" t="s">
        <v>108</v>
      </c>
      <c r="B17" s="13" t="s">
        <v>11</v>
      </c>
      <c r="C17" s="4">
        <f t="shared" si="0"/>
        <v>1500</v>
      </c>
      <c r="D17" s="4"/>
      <c r="E17" s="4">
        <v>1500</v>
      </c>
      <c r="F17" s="4"/>
      <c r="G17" s="4"/>
      <c r="H17" s="4"/>
      <c r="I17" s="4"/>
      <c r="J17" s="4"/>
      <c r="K17" s="4"/>
      <c r="L17" s="4"/>
      <c r="M17" s="4"/>
      <c r="N17" s="4"/>
      <c r="O17" s="27" t="s">
        <v>208</v>
      </c>
      <c r="P17" s="12"/>
    </row>
    <row r="18" spans="1:16" ht="33.75" customHeight="1">
      <c r="A18" s="15" t="s">
        <v>109</v>
      </c>
      <c r="B18" s="13" t="s">
        <v>12</v>
      </c>
      <c r="C18" s="4">
        <f t="shared" si="0"/>
        <v>396976.6</v>
      </c>
      <c r="D18" s="4">
        <v>352000</v>
      </c>
      <c r="E18" s="4">
        <v>44976.6</v>
      </c>
      <c r="F18" s="4"/>
      <c r="G18" s="4"/>
      <c r="H18" s="4">
        <f>I18+J18</f>
        <v>224976.6</v>
      </c>
      <c r="I18" s="4">
        <v>180000</v>
      </c>
      <c r="J18" s="4">
        <v>44976.6</v>
      </c>
      <c r="K18" s="4"/>
      <c r="L18" s="4"/>
      <c r="M18" s="4" t="s">
        <v>87</v>
      </c>
      <c r="N18" s="4" t="s">
        <v>90</v>
      </c>
      <c r="O18" s="27" t="s">
        <v>202</v>
      </c>
      <c r="P18" s="5"/>
    </row>
    <row r="19" spans="1:15" ht="51">
      <c r="A19" s="15" t="s">
        <v>110</v>
      </c>
      <c r="B19" s="13" t="s">
        <v>200</v>
      </c>
      <c r="C19" s="4">
        <f t="shared" si="0"/>
        <v>10800</v>
      </c>
      <c r="D19" s="4">
        <v>5800</v>
      </c>
      <c r="E19" s="4">
        <v>5000</v>
      </c>
      <c r="F19" s="4"/>
      <c r="G19" s="4"/>
      <c r="H19" s="4">
        <f>SUM(I19:L19)</f>
        <v>8122.3</v>
      </c>
      <c r="I19" s="4"/>
      <c r="J19" s="4">
        <v>8122.3</v>
      </c>
      <c r="K19" s="4"/>
      <c r="L19" s="4"/>
      <c r="M19" s="4" t="s">
        <v>87</v>
      </c>
      <c r="N19" s="4" t="s">
        <v>88</v>
      </c>
      <c r="O19" s="27" t="s">
        <v>204</v>
      </c>
    </row>
    <row r="20" spans="1:15" ht="126" customHeight="1">
      <c r="A20" s="15" t="s">
        <v>111</v>
      </c>
      <c r="B20" s="18" t="s">
        <v>16</v>
      </c>
      <c r="C20" s="4">
        <f t="shared" si="0"/>
        <v>11426</v>
      </c>
      <c r="D20" s="4">
        <v>6700</v>
      </c>
      <c r="E20" s="4">
        <v>4726</v>
      </c>
      <c r="F20" s="4"/>
      <c r="G20" s="4"/>
      <c r="H20" s="4"/>
      <c r="I20" s="4"/>
      <c r="J20" s="4"/>
      <c r="K20" s="4"/>
      <c r="L20" s="4"/>
      <c r="M20" s="4"/>
      <c r="N20" s="4"/>
      <c r="O20" s="27" t="s">
        <v>209</v>
      </c>
    </row>
    <row r="21" spans="1:15" ht="128.25" customHeight="1">
      <c r="A21" s="15" t="s">
        <v>112</v>
      </c>
      <c r="B21" s="13" t="s">
        <v>17</v>
      </c>
      <c r="C21" s="4">
        <f aca="true" t="shared" si="1" ref="C21:C27">SUM(D21:G21)</f>
        <v>37161</v>
      </c>
      <c r="D21" s="4">
        <v>21100</v>
      </c>
      <c r="E21" s="4">
        <v>16061</v>
      </c>
      <c r="F21" s="4"/>
      <c r="G21" s="4"/>
      <c r="H21" s="4">
        <f>SUM(I21:L21)</f>
        <v>12987.2</v>
      </c>
      <c r="I21" s="4"/>
      <c r="J21" s="4">
        <v>12987.2</v>
      </c>
      <c r="K21" s="4"/>
      <c r="L21" s="4"/>
      <c r="M21" s="4" t="s">
        <v>87</v>
      </c>
      <c r="N21" s="4" t="s">
        <v>90</v>
      </c>
      <c r="O21" s="27" t="s">
        <v>210</v>
      </c>
    </row>
    <row r="22" spans="1:15" ht="61.5" customHeight="1">
      <c r="A22" s="15" t="s">
        <v>113</v>
      </c>
      <c r="B22" s="17" t="s">
        <v>18</v>
      </c>
      <c r="C22" s="4">
        <f t="shared" si="1"/>
        <v>681.4</v>
      </c>
      <c r="D22" s="4"/>
      <c r="E22" s="4">
        <v>681.4</v>
      </c>
      <c r="F22" s="4"/>
      <c r="G22" s="4"/>
      <c r="H22" s="4">
        <f>SUM(I22:L22)</f>
        <v>2200</v>
      </c>
      <c r="I22" s="4"/>
      <c r="J22" s="4">
        <v>2200</v>
      </c>
      <c r="K22" s="4"/>
      <c r="L22" s="4"/>
      <c r="M22" s="4" t="s">
        <v>87</v>
      </c>
      <c r="N22" s="4" t="s">
        <v>88</v>
      </c>
      <c r="O22" s="27" t="s">
        <v>181</v>
      </c>
    </row>
    <row r="23" spans="1:16" ht="83.25" customHeight="1">
      <c r="A23" s="15" t="s">
        <v>114</v>
      </c>
      <c r="B23" s="13" t="s">
        <v>19</v>
      </c>
      <c r="C23" s="4">
        <f t="shared" si="1"/>
        <v>165000</v>
      </c>
      <c r="D23" s="4">
        <v>150000</v>
      </c>
      <c r="E23" s="4">
        <v>15000</v>
      </c>
      <c r="F23" s="4"/>
      <c r="G23" s="4"/>
      <c r="H23" s="4">
        <f>SUM(I23:L23)</f>
        <v>82356.2</v>
      </c>
      <c r="I23" s="4">
        <v>67356.2</v>
      </c>
      <c r="J23" s="4">
        <v>15000</v>
      </c>
      <c r="K23" s="4"/>
      <c r="L23" s="4"/>
      <c r="M23" s="4" t="s">
        <v>87</v>
      </c>
      <c r="N23" s="4" t="s">
        <v>90</v>
      </c>
      <c r="O23" s="27" t="s">
        <v>211</v>
      </c>
      <c r="P23" s="11"/>
    </row>
    <row r="24" spans="1:16" ht="60" customHeight="1">
      <c r="A24" s="15" t="s">
        <v>115</v>
      </c>
      <c r="B24" s="13" t="s">
        <v>20</v>
      </c>
      <c r="C24" s="4">
        <f t="shared" si="1"/>
        <v>165000</v>
      </c>
      <c r="D24" s="4">
        <v>150000</v>
      </c>
      <c r="E24" s="4">
        <v>15000</v>
      </c>
      <c r="F24" s="4"/>
      <c r="G24" s="4"/>
      <c r="H24" s="4"/>
      <c r="I24" s="4"/>
      <c r="J24" s="4"/>
      <c r="K24" s="4"/>
      <c r="L24" s="4"/>
      <c r="M24" s="4"/>
      <c r="N24" s="4"/>
      <c r="O24" s="31" t="s">
        <v>212</v>
      </c>
      <c r="P24" s="11"/>
    </row>
    <row r="25" spans="1:16" ht="68.25" customHeight="1">
      <c r="A25" s="15" t="s">
        <v>116</v>
      </c>
      <c r="B25" s="13" t="s">
        <v>36</v>
      </c>
      <c r="C25" s="4">
        <f t="shared" si="1"/>
        <v>165000</v>
      </c>
      <c r="D25" s="4">
        <v>150000</v>
      </c>
      <c r="E25" s="4">
        <v>15000</v>
      </c>
      <c r="F25" s="4"/>
      <c r="G25" s="4"/>
      <c r="H25" s="4"/>
      <c r="I25" s="4"/>
      <c r="J25" s="4"/>
      <c r="K25" s="4"/>
      <c r="L25" s="4"/>
      <c r="M25" s="4"/>
      <c r="N25" s="4"/>
      <c r="O25" s="31" t="s">
        <v>203</v>
      </c>
      <c r="P25" s="11"/>
    </row>
    <row r="26" spans="1:16" ht="77.25" customHeight="1">
      <c r="A26" s="15" t="s">
        <v>117</v>
      </c>
      <c r="B26" s="13" t="s">
        <v>21</v>
      </c>
      <c r="C26" s="4">
        <f t="shared" si="1"/>
        <v>110000</v>
      </c>
      <c r="D26" s="4">
        <v>100000</v>
      </c>
      <c r="E26" s="4">
        <v>10000</v>
      </c>
      <c r="F26" s="4"/>
      <c r="G26" s="4"/>
      <c r="H26" s="4"/>
      <c r="I26" s="4"/>
      <c r="J26" s="4"/>
      <c r="K26" s="4"/>
      <c r="L26" s="4"/>
      <c r="M26" s="4"/>
      <c r="N26" s="4"/>
      <c r="O26" s="31" t="s">
        <v>213</v>
      </c>
      <c r="P26" s="11"/>
    </row>
    <row r="27" spans="1:16" ht="39" customHeight="1">
      <c r="A27" s="15" t="s">
        <v>118</v>
      </c>
      <c r="B27" s="13" t="s">
        <v>22</v>
      </c>
      <c r="C27" s="4">
        <f t="shared" si="1"/>
        <v>270.9</v>
      </c>
      <c r="D27" s="4"/>
      <c r="E27" s="4">
        <v>270.9</v>
      </c>
      <c r="F27" s="4"/>
      <c r="G27" s="4"/>
      <c r="H27" s="4"/>
      <c r="I27" s="4"/>
      <c r="J27" s="4"/>
      <c r="K27" s="4"/>
      <c r="L27" s="4"/>
      <c r="M27" s="4" t="s">
        <v>87</v>
      </c>
      <c r="N27" s="4" t="s">
        <v>90</v>
      </c>
      <c r="O27" s="27" t="s">
        <v>182</v>
      </c>
      <c r="P27" s="11"/>
    </row>
    <row r="28" spans="1:15" ht="18" customHeight="1">
      <c r="A28" s="15"/>
      <c r="B28" s="16" t="s">
        <v>23</v>
      </c>
      <c r="C28" s="6">
        <f>SUM(D28:G28)</f>
        <v>5100.651</v>
      </c>
      <c r="D28" s="6"/>
      <c r="E28" s="6">
        <f>SUM(E29:E30)</f>
        <v>5100.651</v>
      </c>
      <c r="F28" s="4"/>
      <c r="G28" s="4"/>
      <c r="H28" s="6">
        <f>SUM(I28:L28)</f>
        <v>1100.651</v>
      </c>
      <c r="I28" s="6"/>
      <c r="J28" s="6">
        <f>SUM(J29:J30)</f>
        <v>1100.651</v>
      </c>
      <c r="K28" s="4"/>
      <c r="L28" s="4"/>
      <c r="M28" s="4"/>
      <c r="N28" s="4"/>
      <c r="O28" s="4"/>
    </row>
    <row r="29" spans="1:15" ht="87" customHeight="1">
      <c r="A29" s="15" t="s">
        <v>119</v>
      </c>
      <c r="B29" s="13" t="s">
        <v>24</v>
      </c>
      <c r="C29" s="4">
        <f>SUM(D29:G29)</f>
        <v>4000</v>
      </c>
      <c r="D29" s="4"/>
      <c r="E29" s="4">
        <v>4000</v>
      </c>
      <c r="F29" s="4"/>
      <c r="G29" s="4"/>
      <c r="H29" s="4"/>
      <c r="I29" s="4"/>
      <c r="J29" s="4"/>
      <c r="K29" s="4"/>
      <c r="L29" s="4"/>
      <c r="M29" s="4" t="s">
        <v>89</v>
      </c>
      <c r="N29" s="4" t="s">
        <v>90</v>
      </c>
      <c r="O29" s="27" t="s">
        <v>214</v>
      </c>
    </row>
    <row r="30" spans="1:15" ht="32.25" customHeight="1">
      <c r="A30" s="15" t="s">
        <v>120</v>
      </c>
      <c r="B30" s="18" t="s">
        <v>25</v>
      </c>
      <c r="C30" s="4">
        <f>SUM(D30:G30)</f>
        <v>1100.651</v>
      </c>
      <c r="D30" s="4"/>
      <c r="E30" s="4">
        <v>1100.651</v>
      </c>
      <c r="F30" s="4"/>
      <c r="G30" s="4"/>
      <c r="H30" s="4">
        <f>SUM(I30:L30)</f>
        <v>1100.651</v>
      </c>
      <c r="I30" s="4"/>
      <c r="J30" s="4">
        <v>1100.651</v>
      </c>
      <c r="K30" s="4"/>
      <c r="L30" s="4"/>
      <c r="M30" s="4" t="s">
        <v>87</v>
      </c>
      <c r="N30" s="4" t="s">
        <v>90</v>
      </c>
      <c r="O30" s="27" t="s">
        <v>182</v>
      </c>
    </row>
    <row r="31" spans="1:15" ht="18" customHeight="1">
      <c r="A31" s="15"/>
      <c r="B31" s="16" t="s">
        <v>26</v>
      </c>
      <c r="C31" s="6"/>
      <c r="D31" s="6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08" customHeight="1">
      <c r="A32" s="15" t="s">
        <v>121</v>
      </c>
      <c r="B32" s="13" t="s">
        <v>27</v>
      </c>
      <c r="C32" s="4">
        <f>E32</f>
        <v>23616.9</v>
      </c>
      <c r="D32" s="4">
        <v>313767.7</v>
      </c>
      <c r="E32" s="4">
        <v>23616.9</v>
      </c>
      <c r="F32" s="4"/>
      <c r="G32" s="4"/>
      <c r="H32" s="4">
        <f>J32</f>
        <v>9261.76416</v>
      </c>
      <c r="I32" s="4"/>
      <c r="J32" s="4">
        <v>9261.76416</v>
      </c>
      <c r="K32" s="4"/>
      <c r="L32" s="4"/>
      <c r="M32" s="4"/>
      <c r="N32" s="4"/>
      <c r="O32" s="27" t="s">
        <v>215</v>
      </c>
    </row>
    <row r="33" spans="1:15" ht="18.75" customHeight="1">
      <c r="A33" s="15"/>
      <c r="B33" s="16" t="s">
        <v>28</v>
      </c>
      <c r="C33" s="6">
        <f aca="true" t="shared" si="2" ref="C33:C42">SUM(D33:G33)</f>
        <v>59545</v>
      </c>
      <c r="D33" s="6">
        <f>SUM(D34:D36)</f>
        <v>50000</v>
      </c>
      <c r="E33" s="6">
        <f>SUM(E34:E36)</f>
        <v>9545</v>
      </c>
      <c r="F33" s="4"/>
      <c r="G33" s="4"/>
      <c r="H33" s="6">
        <f>SUM(I33:L33)</f>
        <v>4545</v>
      </c>
      <c r="I33" s="6">
        <f>SUM(I34:I36)</f>
        <v>0</v>
      </c>
      <c r="J33" s="6">
        <f>SUM(J34:J36)</f>
        <v>4545</v>
      </c>
      <c r="K33" s="4"/>
      <c r="L33" s="4"/>
      <c r="M33" s="4"/>
      <c r="N33" s="4"/>
      <c r="O33" s="4"/>
    </row>
    <row r="34" spans="1:15" ht="30">
      <c r="A34" s="15" t="s">
        <v>125</v>
      </c>
      <c r="B34" s="19" t="s">
        <v>29</v>
      </c>
      <c r="C34" s="4">
        <f t="shared" si="2"/>
        <v>3100</v>
      </c>
      <c r="D34" s="4"/>
      <c r="E34" s="4">
        <v>3100</v>
      </c>
      <c r="F34" s="4"/>
      <c r="G34" s="4"/>
      <c r="H34" s="4">
        <f>SUM(I34:L34)</f>
        <v>3100</v>
      </c>
      <c r="I34" s="4"/>
      <c r="J34" s="4">
        <v>3100</v>
      </c>
      <c r="K34" s="4"/>
      <c r="L34" s="4"/>
      <c r="M34" s="4" t="s">
        <v>87</v>
      </c>
      <c r="N34" s="4" t="s">
        <v>88</v>
      </c>
      <c r="O34" s="27" t="s">
        <v>182</v>
      </c>
    </row>
    <row r="35" spans="1:15" ht="68.25" customHeight="1">
      <c r="A35" s="15" t="s">
        <v>126</v>
      </c>
      <c r="B35" s="18" t="s">
        <v>186</v>
      </c>
      <c r="C35" s="4">
        <f t="shared" si="2"/>
        <v>55000</v>
      </c>
      <c r="D35" s="4">
        <v>50000</v>
      </c>
      <c r="E35" s="4">
        <v>5000</v>
      </c>
      <c r="F35" s="4"/>
      <c r="G35" s="4"/>
      <c r="H35" s="4"/>
      <c r="I35" s="4"/>
      <c r="J35" s="4"/>
      <c r="K35" s="4"/>
      <c r="L35" s="4"/>
      <c r="M35" s="4" t="s">
        <v>89</v>
      </c>
      <c r="N35" s="4" t="s">
        <v>90</v>
      </c>
      <c r="O35" s="27" t="s">
        <v>216</v>
      </c>
    </row>
    <row r="36" spans="1:15" ht="30">
      <c r="A36" s="15" t="s">
        <v>127</v>
      </c>
      <c r="B36" s="18" t="s">
        <v>30</v>
      </c>
      <c r="C36" s="4">
        <f t="shared" si="2"/>
        <v>1445</v>
      </c>
      <c r="D36" s="4"/>
      <c r="E36" s="4">
        <v>1445</v>
      </c>
      <c r="F36" s="4"/>
      <c r="G36" s="4"/>
      <c r="H36" s="4">
        <f>SUM(I36:L36)</f>
        <v>1445</v>
      </c>
      <c r="I36" s="4"/>
      <c r="J36" s="4">
        <v>1445</v>
      </c>
      <c r="K36" s="4"/>
      <c r="L36" s="4"/>
      <c r="M36" s="4" t="s">
        <v>87</v>
      </c>
      <c r="N36" s="4" t="s">
        <v>88</v>
      </c>
      <c r="O36" s="27" t="s">
        <v>182</v>
      </c>
    </row>
    <row r="37" spans="1:15" ht="19.5" customHeight="1">
      <c r="A37" s="15"/>
      <c r="B37" s="16" t="s">
        <v>31</v>
      </c>
      <c r="C37" s="6">
        <f t="shared" si="2"/>
        <v>128534</v>
      </c>
      <c r="D37" s="6">
        <f>SUM(D38:D42)</f>
        <v>100000</v>
      </c>
      <c r="E37" s="6">
        <f>SUM(E38:E42)</f>
        <v>28534</v>
      </c>
      <c r="F37" s="4"/>
      <c r="G37" s="4"/>
      <c r="H37" s="6">
        <f>SUM(I37:L37)</f>
        <v>35424</v>
      </c>
      <c r="I37" s="6">
        <f>SUM(I38:I42)</f>
        <v>20000</v>
      </c>
      <c r="J37" s="6">
        <f>SUM(J38:J42)</f>
        <v>15424</v>
      </c>
      <c r="K37" s="4"/>
      <c r="L37" s="4"/>
      <c r="M37" s="4"/>
      <c r="N37" s="4"/>
      <c r="O37" s="4"/>
    </row>
    <row r="38" spans="1:15" ht="30">
      <c r="A38" s="15" t="s">
        <v>122</v>
      </c>
      <c r="B38" s="13" t="s">
        <v>32</v>
      </c>
      <c r="C38" s="4">
        <f t="shared" si="2"/>
        <v>1424</v>
      </c>
      <c r="D38" s="4"/>
      <c r="E38" s="4">
        <v>1424</v>
      </c>
      <c r="F38" s="4"/>
      <c r="G38" s="4"/>
      <c r="H38" s="4">
        <f>SUM(I38:L38)</f>
        <v>1424</v>
      </c>
      <c r="I38" s="4"/>
      <c r="J38" s="4">
        <v>1424</v>
      </c>
      <c r="K38" s="4"/>
      <c r="L38" s="4"/>
      <c r="M38" s="4" t="s">
        <v>87</v>
      </c>
      <c r="N38" s="4" t="s">
        <v>88</v>
      </c>
      <c r="O38" s="27" t="s">
        <v>182</v>
      </c>
    </row>
    <row r="39" spans="1:15" ht="30">
      <c r="A39" s="15" t="s">
        <v>123</v>
      </c>
      <c r="B39" s="13" t="s">
        <v>35</v>
      </c>
      <c r="C39" s="4">
        <f t="shared" si="2"/>
        <v>1400</v>
      </c>
      <c r="D39" s="4"/>
      <c r="E39" s="4">
        <v>1400</v>
      </c>
      <c r="F39" s="4"/>
      <c r="G39" s="4"/>
      <c r="H39" s="4"/>
      <c r="I39" s="4"/>
      <c r="J39" s="4"/>
      <c r="K39" s="4"/>
      <c r="L39" s="4"/>
      <c r="M39" s="4" t="s">
        <v>89</v>
      </c>
      <c r="N39" s="4" t="s">
        <v>88</v>
      </c>
      <c r="O39" s="27" t="s">
        <v>183</v>
      </c>
    </row>
    <row r="40" spans="1:15" ht="30">
      <c r="A40" s="15" t="s">
        <v>124</v>
      </c>
      <c r="B40" s="17" t="s">
        <v>33</v>
      </c>
      <c r="C40" s="4">
        <f t="shared" si="2"/>
        <v>4000</v>
      </c>
      <c r="D40" s="4"/>
      <c r="E40" s="4">
        <v>4000</v>
      </c>
      <c r="F40" s="4"/>
      <c r="G40" s="4"/>
      <c r="H40" s="4">
        <f>SUM(I40:L40)</f>
        <v>4000</v>
      </c>
      <c r="I40" s="4"/>
      <c r="J40" s="4">
        <v>4000</v>
      </c>
      <c r="K40" s="4"/>
      <c r="L40" s="4"/>
      <c r="M40" s="4" t="s">
        <v>87</v>
      </c>
      <c r="N40" s="4" t="s">
        <v>88</v>
      </c>
      <c r="O40" s="27" t="s">
        <v>182</v>
      </c>
    </row>
    <row r="41" spans="1:15" ht="45">
      <c r="A41" s="15" t="s">
        <v>128</v>
      </c>
      <c r="B41" s="13" t="s">
        <v>37</v>
      </c>
      <c r="C41" s="4">
        <f t="shared" si="2"/>
        <v>30000</v>
      </c>
      <c r="D41" s="4">
        <v>20000</v>
      </c>
      <c r="E41" s="4">
        <v>10000</v>
      </c>
      <c r="F41" s="4"/>
      <c r="G41" s="4"/>
      <c r="H41" s="4">
        <f>SUM(I41:L41)</f>
        <v>30000</v>
      </c>
      <c r="I41" s="4">
        <v>20000</v>
      </c>
      <c r="J41" s="4">
        <v>10000</v>
      </c>
      <c r="K41" s="4"/>
      <c r="L41" s="4"/>
      <c r="M41" s="4" t="s">
        <v>87</v>
      </c>
      <c r="N41" s="4" t="s">
        <v>90</v>
      </c>
      <c r="O41" s="27" t="s">
        <v>182</v>
      </c>
    </row>
    <row r="42" spans="1:15" ht="30">
      <c r="A42" s="15" t="s">
        <v>129</v>
      </c>
      <c r="B42" s="13" t="s">
        <v>34</v>
      </c>
      <c r="C42" s="4">
        <f t="shared" si="2"/>
        <v>91710</v>
      </c>
      <c r="D42" s="4">
        <v>80000</v>
      </c>
      <c r="E42" s="4">
        <v>11710</v>
      </c>
      <c r="F42" s="4"/>
      <c r="G42" s="4"/>
      <c r="H42" s="4"/>
      <c r="I42" s="4"/>
      <c r="J42" s="4"/>
      <c r="K42" s="4"/>
      <c r="L42" s="4"/>
      <c r="M42" s="4" t="s">
        <v>87</v>
      </c>
      <c r="N42" s="4" t="s">
        <v>90</v>
      </c>
      <c r="O42" s="27" t="s">
        <v>184</v>
      </c>
    </row>
    <row r="43" spans="1:15" ht="32.25" customHeight="1">
      <c r="A43" s="59" t="s">
        <v>97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7.25" customHeight="1">
      <c r="A44" s="18"/>
      <c r="B44" s="16" t="s">
        <v>38</v>
      </c>
      <c r="C44" s="6">
        <v>245820</v>
      </c>
      <c r="D44" s="6"/>
      <c r="E44" s="6"/>
      <c r="F44" s="6">
        <v>245820</v>
      </c>
      <c r="G44" s="4"/>
      <c r="H44" s="6">
        <f>SUM(H45:H63)</f>
        <v>65509</v>
      </c>
      <c r="I44" s="6"/>
      <c r="J44" s="6"/>
      <c r="K44" s="6">
        <f>SUM(K45:K63)</f>
        <v>65509</v>
      </c>
      <c r="L44" s="4"/>
      <c r="M44" s="4"/>
      <c r="N44" s="4"/>
      <c r="O44" s="4"/>
    </row>
    <row r="45" spans="1:15" ht="30">
      <c r="A45" s="15" t="s">
        <v>130</v>
      </c>
      <c r="B45" s="13" t="s">
        <v>66</v>
      </c>
      <c r="C45" s="4">
        <v>14328</v>
      </c>
      <c r="D45" s="4"/>
      <c r="E45" s="4"/>
      <c r="F45" s="4">
        <v>14328</v>
      </c>
      <c r="G45" s="4"/>
      <c r="H45" s="4">
        <v>0</v>
      </c>
      <c r="I45" s="4"/>
      <c r="J45" s="4"/>
      <c r="K45" s="4">
        <v>0</v>
      </c>
      <c r="L45" s="4"/>
      <c r="M45" s="4" t="s">
        <v>92</v>
      </c>
      <c r="N45" s="4" t="s">
        <v>90</v>
      </c>
      <c r="O45" s="4" t="s">
        <v>241</v>
      </c>
    </row>
    <row r="46" spans="1:15" ht="45">
      <c r="A46" s="15" t="s">
        <v>131</v>
      </c>
      <c r="B46" s="13" t="s">
        <v>67</v>
      </c>
      <c r="C46" s="4">
        <v>134493</v>
      </c>
      <c r="D46" s="4"/>
      <c r="E46" s="4"/>
      <c r="F46" s="4">
        <v>134493</v>
      </c>
      <c r="G46" s="4"/>
      <c r="H46" s="4"/>
      <c r="I46" s="4"/>
      <c r="J46" s="4"/>
      <c r="K46" s="4"/>
      <c r="L46" s="4"/>
      <c r="M46" s="4" t="s">
        <v>92</v>
      </c>
      <c r="N46" s="4" t="s">
        <v>88</v>
      </c>
      <c r="O46" s="4" t="s">
        <v>224</v>
      </c>
    </row>
    <row r="47" spans="1:15" ht="30">
      <c r="A47" s="15" t="s">
        <v>132</v>
      </c>
      <c r="B47" s="13" t="s">
        <v>68</v>
      </c>
      <c r="C47" s="4">
        <v>17000</v>
      </c>
      <c r="D47" s="4"/>
      <c r="E47" s="4"/>
      <c r="F47" s="4">
        <v>17000</v>
      </c>
      <c r="G47" s="4"/>
      <c r="H47" s="4">
        <v>17000</v>
      </c>
      <c r="I47" s="4"/>
      <c r="J47" s="4"/>
      <c r="K47" s="4">
        <v>17000</v>
      </c>
      <c r="L47" s="4"/>
      <c r="M47" s="4" t="s">
        <v>92</v>
      </c>
      <c r="N47" s="4" t="s">
        <v>88</v>
      </c>
      <c r="O47" s="4" t="s">
        <v>242</v>
      </c>
    </row>
    <row r="48" spans="1:15" ht="75">
      <c r="A48" s="15" t="s">
        <v>133</v>
      </c>
      <c r="B48" s="13" t="s">
        <v>69</v>
      </c>
      <c r="C48" s="4">
        <v>9984</v>
      </c>
      <c r="D48" s="4"/>
      <c r="E48" s="4"/>
      <c r="F48" s="4">
        <v>9984</v>
      </c>
      <c r="G48" s="13"/>
      <c r="H48" s="34">
        <v>9984</v>
      </c>
      <c r="I48" s="34"/>
      <c r="J48" s="34"/>
      <c r="K48" s="34">
        <v>9984</v>
      </c>
      <c r="L48" s="13"/>
      <c r="M48" s="4" t="s">
        <v>92</v>
      </c>
      <c r="N48" s="4" t="s">
        <v>88</v>
      </c>
      <c r="O48" s="4" t="s">
        <v>242</v>
      </c>
    </row>
    <row r="49" spans="1:15" ht="30">
      <c r="A49" s="15" t="s">
        <v>134</v>
      </c>
      <c r="B49" s="20" t="s">
        <v>70</v>
      </c>
      <c r="C49" s="7">
        <v>1782</v>
      </c>
      <c r="D49" s="4"/>
      <c r="E49" s="4"/>
      <c r="F49" s="7">
        <v>1782</v>
      </c>
      <c r="G49" s="4"/>
      <c r="H49" s="4">
        <v>1782</v>
      </c>
      <c r="I49" s="4"/>
      <c r="J49" s="4"/>
      <c r="K49" s="4">
        <v>1782</v>
      </c>
      <c r="L49" s="4"/>
      <c r="M49" s="4" t="s">
        <v>93</v>
      </c>
      <c r="N49" s="4" t="s">
        <v>88</v>
      </c>
      <c r="O49" s="4" t="s">
        <v>242</v>
      </c>
    </row>
    <row r="50" spans="1:15" ht="30">
      <c r="A50" s="15" t="s">
        <v>135</v>
      </c>
      <c r="B50" s="21" t="s">
        <v>71</v>
      </c>
      <c r="C50" s="7">
        <v>835</v>
      </c>
      <c r="D50" s="4"/>
      <c r="E50" s="4"/>
      <c r="F50" s="7">
        <v>835</v>
      </c>
      <c r="G50" s="4"/>
      <c r="H50" s="4">
        <v>835</v>
      </c>
      <c r="I50" s="4"/>
      <c r="J50" s="4"/>
      <c r="K50" s="4">
        <v>835</v>
      </c>
      <c r="L50" s="4"/>
      <c r="M50" s="4" t="s">
        <v>92</v>
      </c>
      <c r="N50" s="4" t="s">
        <v>88</v>
      </c>
      <c r="O50" s="4" t="s">
        <v>242</v>
      </c>
    </row>
    <row r="51" spans="1:15" ht="60">
      <c r="A51" s="15" t="s">
        <v>136</v>
      </c>
      <c r="B51" s="22" t="s">
        <v>72</v>
      </c>
      <c r="C51" s="8">
        <v>2700</v>
      </c>
      <c r="D51" s="4"/>
      <c r="E51" s="4"/>
      <c r="F51" s="8">
        <v>2700</v>
      </c>
      <c r="G51" s="4"/>
      <c r="H51" s="4">
        <v>0</v>
      </c>
      <c r="I51" s="4"/>
      <c r="J51" s="4"/>
      <c r="K51" s="4">
        <v>0</v>
      </c>
      <c r="L51" s="4"/>
      <c r="M51" s="4" t="s">
        <v>93</v>
      </c>
      <c r="N51" s="4" t="s">
        <v>88</v>
      </c>
      <c r="O51" s="4" t="s">
        <v>241</v>
      </c>
    </row>
    <row r="52" spans="1:15" ht="30">
      <c r="A52" s="15" t="s">
        <v>137</v>
      </c>
      <c r="B52" s="21" t="s">
        <v>73</v>
      </c>
      <c r="C52" s="8">
        <v>8000</v>
      </c>
      <c r="D52" s="4"/>
      <c r="E52" s="4"/>
      <c r="F52" s="8">
        <v>8000</v>
      </c>
      <c r="G52" s="4"/>
      <c r="H52" s="4">
        <v>0</v>
      </c>
      <c r="I52" s="4"/>
      <c r="J52" s="4"/>
      <c r="K52" s="4">
        <v>0</v>
      </c>
      <c r="L52" s="4"/>
      <c r="M52" s="4" t="s">
        <v>93</v>
      </c>
      <c r="N52" s="4" t="s">
        <v>88</v>
      </c>
      <c r="O52" s="4" t="s">
        <v>241</v>
      </c>
    </row>
    <row r="53" spans="1:15" ht="30">
      <c r="A53" s="15" t="s">
        <v>138</v>
      </c>
      <c r="B53" s="21" t="s">
        <v>74</v>
      </c>
      <c r="C53" s="8">
        <v>12000</v>
      </c>
      <c r="D53" s="4"/>
      <c r="E53" s="4"/>
      <c r="F53" s="8">
        <v>12000</v>
      </c>
      <c r="G53" s="4"/>
      <c r="H53" s="4">
        <v>12000</v>
      </c>
      <c r="I53" s="4"/>
      <c r="J53" s="4"/>
      <c r="K53" s="4">
        <v>12000</v>
      </c>
      <c r="L53" s="4"/>
      <c r="M53" s="4" t="s">
        <v>92</v>
      </c>
      <c r="N53" s="4" t="s">
        <v>88</v>
      </c>
      <c r="O53" s="48" t="s">
        <v>225</v>
      </c>
    </row>
    <row r="54" spans="1:15" ht="30">
      <c r="A54" s="15" t="s">
        <v>139</v>
      </c>
      <c r="B54" s="20" t="s">
        <v>75</v>
      </c>
      <c r="C54" s="8">
        <v>8000</v>
      </c>
      <c r="D54" s="4"/>
      <c r="E54" s="4"/>
      <c r="F54" s="8">
        <v>8000</v>
      </c>
      <c r="G54" s="4"/>
      <c r="H54" s="4">
        <v>0</v>
      </c>
      <c r="I54" s="4"/>
      <c r="J54" s="4"/>
      <c r="K54" s="4">
        <v>0</v>
      </c>
      <c r="L54" s="4"/>
      <c r="M54" s="4" t="s">
        <v>93</v>
      </c>
      <c r="N54" s="4" t="s">
        <v>88</v>
      </c>
      <c r="O54" s="4" t="s">
        <v>241</v>
      </c>
    </row>
    <row r="55" spans="1:15" ht="30">
      <c r="A55" s="15" t="s">
        <v>140</v>
      </c>
      <c r="B55" s="22" t="s">
        <v>76</v>
      </c>
      <c r="C55" s="8">
        <v>4500</v>
      </c>
      <c r="D55" s="4"/>
      <c r="E55" s="4"/>
      <c r="F55" s="8">
        <v>4500</v>
      </c>
      <c r="G55" s="4"/>
      <c r="H55" s="4">
        <v>0</v>
      </c>
      <c r="I55" s="4"/>
      <c r="J55" s="4"/>
      <c r="K55" s="4">
        <v>0</v>
      </c>
      <c r="L55" s="4"/>
      <c r="M55" s="4" t="s">
        <v>93</v>
      </c>
      <c r="N55" s="4" t="s">
        <v>88</v>
      </c>
      <c r="O55" s="4" t="s">
        <v>241</v>
      </c>
    </row>
    <row r="56" spans="1:15" ht="30">
      <c r="A56" s="15" t="s">
        <v>141</v>
      </c>
      <c r="B56" s="20" t="s">
        <v>77</v>
      </c>
      <c r="C56" s="7">
        <v>1070</v>
      </c>
      <c r="D56" s="4"/>
      <c r="E56" s="4"/>
      <c r="F56" s="7">
        <v>1070</v>
      </c>
      <c r="G56" s="4"/>
      <c r="H56" s="4">
        <v>1070</v>
      </c>
      <c r="I56" s="4"/>
      <c r="J56" s="4"/>
      <c r="K56" s="4">
        <v>1070</v>
      </c>
      <c r="L56" s="4"/>
      <c r="M56" s="4" t="s">
        <v>93</v>
      </c>
      <c r="N56" s="4" t="s">
        <v>88</v>
      </c>
      <c r="O56" s="4" t="s">
        <v>242</v>
      </c>
    </row>
    <row r="57" spans="1:15" ht="30">
      <c r="A57" s="15" t="s">
        <v>142</v>
      </c>
      <c r="B57" s="23" t="s">
        <v>78</v>
      </c>
      <c r="C57" s="8">
        <v>1767</v>
      </c>
      <c r="D57" s="4"/>
      <c r="E57" s="4"/>
      <c r="F57" s="8">
        <v>1767</v>
      </c>
      <c r="G57" s="4"/>
      <c r="H57" s="4">
        <v>1767</v>
      </c>
      <c r="I57" s="4"/>
      <c r="J57" s="4"/>
      <c r="K57" s="4">
        <v>1767</v>
      </c>
      <c r="L57" s="4"/>
      <c r="M57" s="4" t="s">
        <v>93</v>
      </c>
      <c r="N57" s="4" t="s">
        <v>88</v>
      </c>
      <c r="O57" s="4" t="s">
        <v>242</v>
      </c>
    </row>
    <row r="58" spans="1:15" ht="30">
      <c r="A58" s="15" t="s">
        <v>143</v>
      </c>
      <c r="B58" s="20" t="s">
        <v>79</v>
      </c>
      <c r="C58" s="8">
        <v>2767</v>
      </c>
      <c r="D58" s="4"/>
      <c r="E58" s="4"/>
      <c r="F58" s="8">
        <v>2767</v>
      </c>
      <c r="G58" s="4"/>
      <c r="H58" s="4">
        <v>2767</v>
      </c>
      <c r="I58" s="4"/>
      <c r="J58" s="4"/>
      <c r="K58" s="4">
        <v>2767</v>
      </c>
      <c r="L58" s="4"/>
      <c r="M58" s="4" t="s">
        <v>92</v>
      </c>
      <c r="N58" s="4" t="s">
        <v>88</v>
      </c>
      <c r="O58" s="4" t="s">
        <v>242</v>
      </c>
    </row>
    <row r="59" spans="1:15" ht="30">
      <c r="A59" s="15" t="s">
        <v>144</v>
      </c>
      <c r="B59" s="24" t="s">
        <v>80</v>
      </c>
      <c r="C59" s="9">
        <v>1222</v>
      </c>
      <c r="D59" s="4"/>
      <c r="E59" s="4"/>
      <c r="F59" s="9">
        <v>1222</v>
      </c>
      <c r="G59" s="4"/>
      <c r="H59" s="4">
        <v>1222</v>
      </c>
      <c r="I59" s="4"/>
      <c r="J59" s="4"/>
      <c r="K59" s="4">
        <v>1222</v>
      </c>
      <c r="L59" s="4"/>
      <c r="M59" s="4" t="s">
        <v>92</v>
      </c>
      <c r="N59" s="4" t="s">
        <v>88</v>
      </c>
      <c r="O59" s="4" t="s">
        <v>242</v>
      </c>
    </row>
    <row r="60" spans="1:15" ht="30">
      <c r="A60" s="15" t="s">
        <v>145</v>
      </c>
      <c r="B60" s="21" t="s">
        <v>81</v>
      </c>
      <c r="C60" s="8">
        <v>1727</v>
      </c>
      <c r="D60" s="4"/>
      <c r="E60" s="4"/>
      <c r="F60" s="8">
        <v>1727</v>
      </c>
      <c r="G60" s="4"/>
      <c r="H60" s="4">
        <v>1727</v>
      </c>
      <c r="I60" s="4"/>
      <c r="J60" s="4"/>
      <c r="K60" s="4">
        <v>1727</v>
      </c>
      <c r="L60" s="4"/>
      <c r="M60" s="4" t="s">
        <v>93</v>
      </c>
      <c r="N60" s="4" t="s">
        <v>88</v>
      </c>
      <c r="O60" s="4" t="s">
        <v>242</v>
      </c>
    </row>
    <row r="61" spans="1:15" ht="30">
      <c r="A61" s="15" t="s">
        <v>146</v>
      </c>
      <c r="B61" s="22" t="s">
        <v>82</v>
      </c>
      <c r="C61" s="8">
        <v>4910</v>
      </c>
      <c r="D61" s="4"/>
      <c r="E61" s="4"/>
      <c r="F61" s="8">
        <v>4910</v>
      </c>
      <c r="G61" s="4"/>
      <c r="H61" s="4">
        <v>4910</v>
      </c>
      <c r="I61" s="4"/>
      <c r="J61" s="4"/>
      <c r="K61" s="4">
        <v>4910</v>
      </c>
      <c r="L61" s="4"/>
      <c r="M61" s="4" t="s">
        <v>93</v>
      </c>
      <c r="N61" s="4" t="s">
        <v>88</v>
      </c>
      <c r="O61" s="4" t="s">
        <v>224</v>
      </c>
    </row>
    <row r="62" spans="1:15" ht="30">
      <c r="A62" s="15" t="s">
        <v>147</v>
      </c>
      <c r="B62" s="22" t="s">
        <v>83</v>
      </c>
      <c r="C62" s="8">
        <v>740</v>
      </c>
      <c r="D62" s="4"/>
      <c r="E62" s="4"/>
      <c r="F62" s="8">
        <v>740</v>
      </c>
      <c r="G62" s="4"/>
      <c r="H62" s="4">
        <v>740</v>
      </c>
      <c r="I62" s="4"/>
      <c r="J62" s="4"/>
      <c r="K62" s="4">
        <v>740</v>
      </c>
      <c r="L62" s="4"/>
      <c r="M62" s="4" t="s">
        <v>93</v>
      </c>
      <c r="N62" s="4" t="s">
        <v>88</v>
      </c>
      <c r="O62" s="4" t="s">
        <v>242</v>
      </c>
    </row>
    <row r="63" spans="1:15" ht="30">
      <c r="A63" s="15" t="s">
        <v>148</v>
      </c>
      <c r="B63" s="21" t="s">
        <v>84</v>
      </c>
      <c r="C63" s="7">
        <v>9705</v>
      </c>
      <c r="D63" s="4"/>
      <c r="E63" s="4"/>
      <c r="F63" s="7">
        <v>9705</v>
      </c>
      <c r="G63" s="4"/>
      <c r="H63" s="4">
        <v>9705</v>
      </c>
      <c r="I63" s="4"/>
      <c r="J63" s="4"/>
      <c r="K63" s="4">
        <v>9705</v>
      </c>
      <c r="L63" s="4"/>
      <c r="M63" s="4" t="s">
        <v>92</v>
      </c>
      <c r="N63" s="4" t="s">
        <v>88</v>
      </c>
      <c r="O63" s="4" t="s">
        <v>242</v>
      </c>
    </row>
    <row r="64" spans="1:15" ht="17.25" customHeight="1">
      <c r="A64" s="18"/>
      <c r="B64" s="16" t="s">
        <v>39</v>
      </c>
      <c r="C64" s="6">
        <f>C65+C66+C67+C68</f>
        <v>264000</v>
      </c>
      <c r="D64" s="6">
        <f>D66+D67+D68</f>
        <v>184200</v>
      </c>
      <c r="E64" s="6">
        <f>E65+E66+E68</f>
        <v>68800</v>
      </c>
      <c r="F64" s="6">
        <f>F66+F67</f>
        <v>11000</v>
      </c>
      <c r="G64" s="6"/>
      <c r="H64" s="6">
        <f>SUM(H65:H68)</f>
        <v>64000</v>
      </c>
      <c r="I64" s="6">
        <f>SUM(I65:I68)</f>
        <v>45200</v>
      </c>
      <c r="J64" s="6">
        <f>SUM(J65:J68)</f>
        <v>8800</v>
      </c>
      <c r="K64" s="6">
        <f>SUM(K65:K68)</f>
        <v>10000</v>
      </c>
      <c r="L64" s="6"/>
      <c r="M64" s="4"/>
      <c r="N64" s="4"/>
      <c r="O64" s="4"/>
    </row>
    <row r="65" spans="1:15" ht="30">
      <c r="A65" s="15" t="s">
        <v>149</v>
      </c>
      <c r="B65" s="18" t="s">
        <v>40</v>
      </c>
      <c r="C65" s="4">
        <v>50000</v>
      </c>
      <c r="D65" s="4"/>
      <c r="E65" s="4">
        <v>50000</v>
      </c>
      <c r="F65" s="13"/>
      <c r="G65" s="4"/>
      <c r="H65" s="4">
        <v>0</v>
      </c>
      <c r="I65" s="4"/>
      <c r="J65" s="4">
        <v>0</v>
      </c>
      <c r="K65" s="4"/>
      <c r="L65" s="4"/>
      <c r="M65" s="4" t="s">
        <v>93</v>
      </c>
      <c r="N65" s="4" t="s">
        <v>94</v>
      </c>
      <c r="O65" s="23" t="s">
        <v>217</v>
      </c>
    </row>
    <row r="66" spans="1:15" ht="45">
      <c r="A66" s="15" t="s">
        <v>150</v>
      </c>
      <c r="B66" s="18" t="s">
        <v>41</v>
      </c>
      <c r="C66" s="4">
        <v>150000</v>
      </c>
      <c r="D66" s="4">
        <v>139000</v>
      </c>
      <c r="E66" s="4">
        <v>10000</v>
      </c>
      <c r="F66" s="4">
        <v>1000</v>
      </c>
      <c r="G66" s="4"/>
      <c r="H66" s="4">
        <v>0</v>
      </c>
      <c r="I66" s="4">
        <v>0</v>
      </c>
      <c r="J66" s="4">
        <v>0</v>
      </c>
      <c r="K66" s="4">
        <v>0</v>
      </c>
      <c r="L66" s="4"/>
      <c r="M66" s="4" t="s">
        <v>93</v>
      </c>
      <c r="N66" s="4" t="s">
        <v>94</v>
      </c>
      <c r="O66" s="23" t="s">
        <v>217</v>
      </c>
    </row>
    <row r="67" spans="1:15" ht="30">
      <c r="A67" s="15" t="s">
        <v>151</v>
      </c>
      <c r="B67" s="18" t="s">
        <v>42</v>
      </c>
      <c r="C67" s="4">
        <v>23000</v>
      </c>
      <c r="D67" s="4">
        <v>13000</v>
      </c>
      <c r="E67" s="4"/>
      <c r="F67" s="4">
        <v>10000</v>
      </c>
      <c r="G67" s="4"/>
      <c r="H67" s="4">
        <v>23000</v>
      </c>
      <c r="I67" s="4">
        <v>13000</v>
      </c>
      <c r="J67" s="4"/>
      <c r="K67" s="4">
        <v>10000</v>
      </c>
      <c r="L67" s="4"/>
      <c r="M67" s="4" t="s">
        <v>92</v>
      </c>
      <c r="N67" s="4" t="s">
        <v>88</v>
      </c>
      <c r="O67" s="23" t="s">
        <v>243</v>
      </c>
    </row>
    <row r="68" spans="1:15" ht="30">
      <c r="A68" s="15" t="s">
        <v>152</v>
      </c>
      <c r="B68" s="18" t="s">
        <v>43</v>
      </c>
      <c r="C68" s="4">
        <v>41000</v>
      </c>
      <c r="D68" s="4">
        <v>32200</v>
      </c>
      <c r="E68" s="4">
        <v>8800</v>
      </c>
      <c r="F68" s="4"/>
      <c r="G68" s="4"/>
      <c r="H68" s="4">
        <v>41000</v>
      </c>
      <c r="I68" s="4">
        <v>32200</v>
      </c>
      <c r="J68" s="4">
        <v>8800</v>
      </c>
      <c r="K68" s="4"/>
      <c r="L68" s="4"/>
      <c r="M68" s="4" t="s">
        <v>92</v>
      </c>
      <c r="N68" s="4" t="s">
        <v>88</v>
      </c>
      <c r="O68" s="37" t="s">
        <v>242</v>
      </c>
    </row>
    <row r="69" spans="1:15" ht="17.25" customHeight="1">
      <c r="A69" s="18"/>
      <c r="B69" s="16" t="s">
        <v>44</v>
      </c>
      <c r="C69" s="6">
        <f>C70+C71</f>
        <v>170700</v>
      </c>
      <c r="D69" s="6">
        <f>D70+D71</f>
        <v>153700</v>
      </c>
      <c r="E69" s="6">
        <f>E70+E71</f>
        <v>17000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60">
      <c r="A70" s="15" t="s">
        <v>153</v>
      </c>
      <c r="B70" s="18" t="s">
        <v>45</v>
      </c>
      <c r="C70" s="4">
        <f>D70+E70</f>
        <v>165000</v>
      </c>
      <c r="D70" s="4">
        <v>150000</v>
      </c>
      <c r="E70" s="4">
        <v>15000</v>
      </c>
      <c r="F70" s="4"/>
      <c r="G70" s="4"/>
      <c r="H70" s="4">
        <v>0</v>
      </c>
      <c r="I70" s="4">
        <v>0</v>
      </c>
      <c r="J70" s="4">
        <v>0</v>
      </c>
      <c r="K70" s="4"/>
      <c r="L70" s="4"/>
      <c r="M70" s="4" t="s">
        <v>93</v>
      </c>
      <c r="N70" s="4" t="s">
        <v>90</v>
      </c>
      <c r="O70" s="48" t="s">
        <v>259</v>
      </c>
    </row>
    <row r="71" spans="1:15" ht="60">
      <c r="A71" s="15" t="s">
        <v>154</v>
      </c>
      <c r="B71" s="18" t="s">
        <v>98</v>
      </c>
      <c r="C71" s="4">
        <f>D71+E71</f>
        <v>5700</v>
      </c>
      <c r="D71" s="4">
        <v>3700</v>
      </c>
      <c r="E71" s="4">
        <v>2000</v>
      </c>
      <c r="F71" s="4"/>
      <c r="G71" s="4"/>
      <c r="H71" s="4">
        <v>5700</v>
      </c>
      <c r="I71" s="4">
        <v>3700</v>
      </c>
      <c r="J71" s="4">
        <v>2000</v>
      </c>
      <c r="K71" s="4"/>
      <c r="L71" s="4"/>
      <c r="M71" s="4" t="s">
        <v>92</v>
      </c>
      <c r="N71" s="4" t="s">
        <v>88</v>
      </c>
      <c r="O71" s="48" t="s">
        <v>244</v>
      </c>
    </row>
    <row r="72" spans="1:15" ht="17.25" customHeight="1">
      <c r="A72" s="18"/>
      <c r="B72" s="16" t="s">
        <v>46</v>
      </c>
      <c r="C72" s="6">
        <f>C73+C74+C75</f>
        <v>10165</v>
      </c>
      <c r="D72" s="6">
        <f>D73+D74+D75</f>
        <v>4821</v>
      </c>
      <c r="E72" s="6">
        <f>E73+E74+E75</f>
        <v>2470</v>
      </c>
      <c r="F72" s="6">
        <f>F73+F74+F75</f>
        <v>688</v>
      </c>
      <c r="G72" s="6">
        <f>G73+G74+G75</f>
        <v>2186</v>
      </c>
      <c r="H72" s="6">
        <f>SUM(I72:L72)</f>
        <v>483</v>
      </c>
      <c r="I72" s="6">
        <v>0</v>
      </c>
      <c r="J72" s="6">
        <v>0</v>
      </c>
      <c r="K72" s="6">
        <f>SUM(K73:K74)</f>
        <v>483</v>
      </c>
      <c r="L72" s="6">
        <v>0</v>
      </c>
      <c r="M72" s="4"/>
      <c r="N72" s="4"/>
      <c r="O72" s="4"/>
    </row>
    <row r="73" spans="1:15" ht="30">
      <c r="A73" s="15" t="s">
        <v>155</v>
      </c>
      <c r="B73" s="21" t="s">
        <v>47</v>
      </c>
      <c r="C73" s="4">
        <v>1050</v>
      </c>
      <c r="D73" s="4">
        <v>913</v>
      </c>
      <c r="E73" s="4">
        <v>100</v>
      </c>
      <c r="F73" s="4">
        <v>28</v>
      </c>
      <c r="G73" s="4">
        <v>9</v>
      </c>
      <c r="H73" s="4">
        <v>0</v>
      </c>
      <c r="I73" s="4">
        <v>0</v>
      </c>
      <c r="J73" s="4">
        <v>0</v>
      </c>
      <c r="K73" s="4">
        <v>300</v>
      </c>
      <c r="L73" s="4">
        <v>0</v>
      </c>
      <c r="M73" s="4" t="s">
        <v>93</v>
      </c>
      <c r="N73" s="4" t="s">
        <v>94</v>
      </c>
      <c r="O73" s="4"/>
    </row>
    <row r="74" spans="1:15" ht="30">
      <c r="A74" s="15" t="s">
        <v>156</v>
      </c>
      <c r="B74" s="21" t="s">
        <v>49</v>
      </c>
      <c r="C74" s="4">
        <v>2500</v>
      </c>
      <c r="D74" s="4">
        <v>1923</v>
      </c>
      <c r="E74" s="4">
        <v>385</v>
      </c>
      <c r="F74" s="4"/>
      <c r="G74" s="4">
        <v>192</v>
      </c>
      <c r="H74" s="4">
        <v>0</v>
      </c>
      <c r="I74" s="4">
        <v>0</v>
      </c>
      <c r="J74" s="4">
        <v>0</v>
      </c>
      <c r="K74" s="4">
        <v>183</v>
      </c>
      <c r="L74" s="4">
        <v>0</v>
      </c>
      <c r="M74" s="4" t="s">
        <v>92</v>
      </c>
      <c r="N74" s="4" t="s">
        <v>88</v>
      </c>
      <c r="O74" s="4"/>
    </row>
    <row r="75" spans="1:15" ht="30">
      <c r="A75" s="15" t="s">
        <v>157</v>
      </c>
      <c r="B75" s="21" t="s">
        <v>48</v>
      </c>
      <c r="C75" s="4">
        <v>6615</v>
      </c>
      <c r="D75" s="4">
        <v>1985</v>
      </c>
      <c r="E75" s="4">
        <v>1985</v>
      </c>
      <c r="F75" s="4">
        <v>660</v>
      </c>
      <c r="G75" s="4">
        <v>1985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 t="s">
        <v>92</v>
      </c>
      <c r="N75" s="4" t="s">
        <v>95</v>
      </c>
      <c r="O75" s="4"/>
    </row>
    <row r="76" spans="1:15" ht="16.5" customHeight="1">
      <c r="A76" s="18"/>
      <c r="B76" s="16" t="s">
        <v>50</v>
      </c>
      <c r="C76" s="6">
        <f>D76+E76+F76+G76</f>
        <v>75500</v>
      </c>
      <c r="D76" s="6">
        <f>D77+D78+D79+D80</f>
        <v>14840</v>
      </c>
      <c r="E76" s="6">
        <f>E77+E78+E79+E80</f>
        <v>12220</v>
      </c>
      <c r="F76" s="6">
        <f>F77+F78+F79+F80</f>
        <v>11420</v>
      </c>
      <c r="G76" s="6">
        <f>G77+G78+G79+G80</f>
        <v>37020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4"/>
      <c r="N76" s="4"/>
      <c r="O76" s="4"/>
    </row>
    <row r="77" spans="1:15" ht="30">
      <c r="A77" s="15" t="s">
        <v>158</v>
      </c>
      <c r="B77" s="18" t="s">
        <v>51</v>
      </c>
      <c r="C77" s="4">
        <f>E77+F77+G77+D77</f>
        <v>4800</v>
      </c>
      <c r="D77" s="4"/>
      <c r="E77" s="4">
        <v>2600</v>
      </c>
      <c r="F77" s="4">
        <v>1700</v>
      </c>
      <c r="G77" s="4">
        <v>500</v>
      </c>
      <c r="H77" s="4">
        <v>0</v>
      </c>
      <c r="I77" s="4"/>
      <c r="J77" s="4">
        <v>0</v>
      </c>
      <c r="K77" s="4">
        <v>0</v>
      </c>
      <c r="L77" s="4">
        <v>0</v>
      </c>
      <c r="M77" s="4" t="s">
        <v>93</v>
      </c>
      <c r="N77" s="4" t="s">
        <v>88</v>
      </c>
      <c r="O77" s="4" t="s">
        <v>222</v>
      </c>
    </row>
    <row r="78" spans="1:15" ht="30">
      <c r="A78" s="15" t="s">
        <v>159</v>
      </c>
      <c r="B78" s="18" t="s">
        <v>52</v>
      </c>
      <c r="C78" s="4">
        <f>D78+E78+F78+G78</f>
        <v>2200</v>
      </c>
      <c r="D78" s="4"/>
      <c r="E78" s="4">
        <v>1100</v>
      </c>
      <c r="F78" s="4">
        <v>1100</v>
      </c>
      <c r="G78" s="4"/>
      <c r="H78" s="4">
        <v>0</v>
      </c>
      <c r="I78" s="4"/>
      <c r="J78" s="4">
        <v>0</v>
      </c>
      <c r="K78" s="4">
        <v>0</v>
      </c>
      <c r="L78" s="4"/>
      <c r="M78" s="4" t="s">
        <v>93</v>
      </c>
      <c r="N78" s="4" t="s">
        <v>90</v>
      </c>
      <c r="O78" s="4" t="s">
        <v>222</v>
      </c>
    </row>
    <row r="79" spans="1:15" ht="30">
      <c r="A79" s="15" t="s">
        <v>160</v>
      </c>
      <c r="B79" s="18" t="s">
        <v>99</v>
      </c>
      <c r="C79" s="4">
        <f>D79+E79+F79+G79</f>
        <v>66000</v>
      </c>
      <c r="D79" s="4">
        <v>14840</v>
      </c>
      <c r="E79" s="4">
        <v>7420</v>
      </c>
      <c r="F79" s="4">
        <v>7420</v>
      </c>
      <c r="G79" s="4">
        <v>36320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 t="s">
        <v>93</v>
      </c>
      <c r="N79" s="4" t="s">
        <v>88</v>
      </c>
      <c r="O79" s="4" t="s">
        <v>222</v>
      </c>
    </row>
    <row r="80" spans="1:15" ht="30">
      <c r="A80" s="15" t="s">
        <v>161</v>
      </c>
      <c r="B80" s="18" t="s">
        <v>53</v>
      </c>
      <c r="C80" s="4">
        <f>D80+E80+F80+G80</f>
        <v>2500</v>
      </c>
      <c r="D80" s="4"/>
      <c r="E80" s="4">
        <v>1100</v>
      </c>
      <c r="F80" s="4">
        <v>1200</v>
      </c>
      <c r="G80" s="4">
        <v>200</v>
      </c>
      <c r="H80" s="4">
        <v>0</v>
      </c>
      <c r="I80" s="4"/>
      <c r="J80" s="4">
        <v>0</v>
      </c>
      <c r="K80" s="4">
        <v>0</v>
      </c>
      <c r="L80" s="4">
        <v>0</v>
      </c>
      <c r="M80" s="4" t="s">
        <v>93</v>
      </c>
      <c r="N80" s="4" t="s">
        <v>90</v>
      </c>
      <c r="O80" s="4" t="s">
        <v>222</v>
      </c>
    </row>
    <row r="81" spans="1:15" ht="17.25" customHeight="1">
      <c r="A81" s="18"/>
      <c r="B81" s="16" t="s">
        <v>54</v>
      </c>
      <c r="C81" s="6">
        <f>D81+E81+F81+G81</f>
        <v>36500</v>
      </c>
      <c r="D81" s="6">
        <f>D83+D84</f>
        <v>24500</v>
      </c>
      <c r="E81" s="6">
        <f>E82+E83+E84</f>
        <v>2000</v>
      </c>
      <c r="F81" s="6">
        <f>F82+F83+F84</f>
        <v>10000</v>
      </c>
      <c r="G81" s="6"/>
      <c r="H81" s="6">
        <f>SUM(I81:L81)</f>
        <v>7000</v>
      </c>
      <c r="I81" s="6">
        <v>7000</v>
      </c>
      <c r="J81" s="6">
        <v>0</v>
      </c>
      <c r="K81" s="6">
        <v>0</v>
      </c>
      <c r="L81" s="6"/>
      <c r="M81" s="4"/>
      <c r="N81" s="4"/>
      <c r="O81" s="4"/>
    </row>
    <row r="82" spans="1:15" ht="177.75" customHeight="1">
      <c r="A82" s="15" t="s">
        <v>162</v>
      </c>
      <c r="B82" s="18" t="s">
        <v>55</v>
      </c>
      <c r="C82" s="4">
        <v>5000</v>
      </c>
      <c r="D82" s="4"/>
      <c r="E82" s="4"/>
      <c r="F82" s="4">
        <v>5000</v>
      </c>
      <c r="G82" s="4"/>
      <c r="H82" s="4">
        <v>7000</v>
      </c>
      <c r="I82" s="4">
        <v>7000</v>
      </c>
      <c r="J82" s="4"/>
      <c r="K82" s="4"/>
      <c r="L82" s="4"/>
      <c r="M82" s="4" t="s">
        <v>93</v>
      </c>
      <c r="N82" s="4" t="s">
        <v>90</v>
      </c>
      <c r="O82" s="49" t="s">
        <v>240</v>
      </c>
    </row>
    <row r="83" spans="1:15" ht="79.5" customHeight="1">
      <c r="A83" s="15" t="s">
        <v>163</v>
      </c>
      <c r="B83" s="18" t="s">
        <v>56</v>
      </c>
      <c r="C83" s="4">
        <f>D83+E83+F83+G83</f>
        <v>11500</v>
      </c>
      <c r="D83" s="4">
        <v>8500</v>
      </c>
      <c r="E83" s="4"/>
      <c r="F83" s="4">
        <v>3000</v>
      </c>
      <c r="G83" s="4"/>
      <c r="H83" s="4">
        <v>0</v>
      </c>
      <c r="I83" s="4">
        <v>0</v>
      </c>
      <c r="J83" s="4"/>
      <c r="K83" s="4">
        <v>0</v>
      </c>
      <c r="L83" s="4"/>
      <c r="M83" s="4" t="s">
        <v>93</v>
      </c>
      <c r="N83" s="4" t="s">
        <v>94</v>
      </c>
      <c r="O83" s="49" t="s">
        <v>233</v>
      </c>
    </row>
    <row r="84" spans="1:15" ht="100.5" customHeight="1">
      <c r="A84" s="15" t="s">
        <v>164</v>
      </c>
      <c r="B84" s="18" t="s">
        <v>57</v>
      </c>
      <c r="C84" s="4">
        <f>D84+E84+F84+G84</f>
        <v>20000</v>
      </c>
      <c r="D84" s="4">
        <v>16000</v>
      </c>
      <c r="E84" s="4">
        <v>2000</v>
      </c>
      <c r="F84" s="4">
        <v>2000</v>
      </c>
      <c r="G84" s="4"/>
      <c r="H84" s="4"/>
      <c r="I84" s="4">
        <v>0</v>
      </c>
      <c r="J84" s="4">
        <v>0</v>
      </c>
      <c r="K84" s="4">
        <v>450</v>
      </c>
      <c r="L84" s="4"/>
      <c r="M84" s="4" t="s">
        <v>93</v>
      </c>
      <c r="N84" s="4" t="s">
        <v>88</v>
      </c>
      <c r="O84" s="50" t="s">
        <v>234</v>
      </c>
    </row>
    <row r="85" spans="1:15" ht="17.25" customHeight="1">
      <c r="A85" s="18"/>
      <c r="B85" s="16" t="s">
        <v>58</v>
      </c>
      <c r="C85" s="6">
        <f>C86+C87+C88</f>
        <v>9442</v>
      </c>
      <c r="D85" s="6"/>
      <c r="E85" s="6">
        <f>E86+E87+E88</f>
        <v>880</v>
      </c>
      <c r="F85" s="6">
        <f>F86+F87+F88</f>
        <v>8350</v>
      </c>
      <c r="G85" s="6">
        <f>G86+G87+G88</f>
        <v>212</v>
      </c>
      <c r="H85" s="6">
        <f>SUM(I85:L85)</f>
        <v>8738.223</v>
      </c>
      <c r="I85" s="6"/>
      <c r="J85" s="6"/>
      <c r="K85" s="6">
        <f>SUM(K86:K88)</f>
        <v>8638.223</v>
      </c>
      <c r="L85" s="6">
        <f>SUM(L86:L88)</f>
        <v>100</v>
      </c>
      <c r="M85" s="4"/>
      <c r="N85" s="4"/>
      <c r="O85" s="50"/>
    </row>
    <row r="86" spans="1:15" ht="72" customHeight="1">
      <c r="A86" s="15" t="s">
        <v>165</v>
      </c>
      <c r="B86" s="18" t="s">
        <v>59</v>
      </c>
      <c r="C86" s="4">
        <f>D86+E86+F86+G86</f>
        <v>980</v>
      </c>
      <c r="D86" s="4"/>
      <c r="E86" s="4">
        <v>880</v>
      </c>
      <c r="F86" s="4">
        <v>100</v>
      </c>
      <c r="G86" s="4"/>
      <c r="H86" s="4">
        <v>0</v>
      </c>
      <c r="I86" s="4"/>
      <c r="J86" s="4">
        <v>0</v>
      </c>
      <c r="K86" s="4">
        <v>0</v>
      </c>
      <c r="L86" s="4"/>
      <c r="M86" s="4" t="s">
        <v>92</v>
      </c>
      <c r="N86" s="4" t="s">
        <v>88</v>
      </c>
      <c r="O86" s="27" t="s">
        <v>258</v>
      </c>
    </row>
    <row r="87" spans="1:15" ht="69.75" customHeight="1">
      <c r="A87" s="15" t="s">
        <v>166</v>
      </c>
      <c r="B87" s="18" t="s">
        <v>60</v>
      </c>
      <c r="C87" s="4">
        <f>D87+E87+F87+G87</f>
        <v>7800</v>
      </c>
      <c r="D87" s="4"/>
      <c r="E87" s="4"/>
      <c r="F87" s="4">
        <v>7800</v>
      </c>
      <c r="G87" s="4"/>
      <c r="H87" s="4">
        <f>SUM(I87:L87)</f>
        <v>8313.223</v>
      </c>
      <c r="I87" s="4"/>
      <c r="J87" s="4"/>
      <c r="K87" s="4">
        <v>8313.223</v>
      </c>
      <c r="L87" s="4"/>
      <c r="M87" s="4" t="s">
        <v>92</v>
      </c>
      <c r="N87" s="4" t="s">
        <v>90</v>
      </c>
      <c r="O87" s="27" t="s">
        <v>257</v>
      </c>
    </row>
    <row r="88" spans="1:15" ht="48" customHeight="1">
      <c r="A88" s="15" t="s">
        <v>167</v>
      </c>
      <c r="B88" s="18" t="s">
        <v>61</v>
      </c>
      <c r="C88" s="4">
        <f>D88+E88+F88+G88</f>
        <v>662</v>
      </c>
      <c r="D88" s="4"/>
      <c r="E88" s="4"/>
      <c r="F88" s="4">
        <v>450</v>
      </c>
      <c r="G88" s="4">
        <v>212</v>
      </c>
      <c r="H88" s="4">
        <f>SUM(I88:L88)</f>
        <v>425</v>
      </c>
      <c r="I88" s="4"/>
      <c r="J88" s="4"/>
      <c r="K88" s="4">
        <v>325</v>
      </c>
      <c r="L88" s="4">
        <v>100</v>
      </c>
      <c r="M88" s="4" t="s">
        <v>93</v>
      </c>
      <c r="N88" s="4" t="s">
        <v>95</v>
      </c>
      <c r="O88" s="27" t="s">
        <v>256</v>
      </c>
    </row>
    <row r="89" spans="1:15" ht="15">
      <c r="A89" s="18"/>
      <c r="B89" s="16" t="s">
        <v>62</v>
      </c>
      <c r="C89" s="6">
        <f>C90+C91+C92</f>
        <v>4968</v>
      </c>
      <c r="D89" s="6"/>
      <c r="E89" s="6"/>
      <c r="F89" s="6">
        <f>F90+F91+F92</f>
        <v>4968</v>
      </c>
      <c r="G89" s="4"/>
      <c r="H89" s="6">
        <f>SUM(I89:L89)</f>
        <v>4968</v>
      </c>
      <c r="I89" s="6"/>
      <c r="J89" s="6"/>
      <c r="K89" s="6">
        <f>SUM(K90:K92)</f>
        <v>4968</v>
      </c>
      <c r="L89" s="6"/>
      <c r="M89" s="4"/>
      <c r="N89" s="4"/>
      <c r="O89" s="4"/>
    </row>
    <row r="90" spans="1:15" ht="45">
      <c r="A90" s="15" t="s">
        <v>168</v>
      </c>
      <c r="B90" s="13" t="s">
        <v>63</v>
      </c>
      <c r="C90" s="4">
        <v>3000</v>
      </c>
      <c r="D90" s="4"/>
      <c r="E90" s="4"/>
      <c r="F90" s="4">
        <v>3000</v>
      </c>
      <c r="G90" s="4"/>
      <c r="H90" s="4">
        <v>3000</v>
      </c>
      <c r="I90" s="4"/>
      <c r="J90" s="4"/>
      <c r="K90" s="4">
        <v>3000</v>
      </c>
      <c r="L90" s="4"/>
      <c r="M90" s="4" t="s">
        <v>92</v>
      </c>
      <c r="N90" s="4" t="s">
        <v>88</v>
      </c>
      <c r="O90" s="4" t="s">
        <v>218</v>
      </c>
    </row>
    <row r="91" spans="1:15" ht="28.5" customHeight="1">
      <c r="A91" s="15" t="s">
        <v>169</v>
      </c>
      <c r="B91" s="13" t="s">
        <v>64</v>
      </c>
      <c r="C91" s="4">
        <v>1448</v>
      </c>
      <c r="D91" s="4"/>
      <c r="E91" s="4"/>
      <c r="F91" s="4">
        <v>1448</v>
      </c>
      <c r="G91" s="4"/>
      <c r="H91" s="4">
        <v>1448</v>
      </c>
      <c r="I91" s="4"/>
      <c r="J91" s="4"/>
      <c r="K91" s="4">
        <v>1448</v>
      </c>
      <c r="L91" s="4"/>
      <c r="M91" s="4" t="s">
        <v>92</v>
      </c>
      <c r="N91" s="4" t="s">
        <v>88</v>
      </c>
      <c r="O91" s="4" t="s">
        <v>218</v>
      </c>
    </row>
    <row r="92" spans="1:15" ht="30">
      <c r="A92" s="15" t="s">
        <v>170</v>
      </c>
      <c r="B92" s="13" t="s">
        <v>65</v>
      </c>
      <c r="C92" s="4">
        <v>520</v>
      </c>
      <c r="D92" s="4"/>
      <c r="E92" s="4"/>
      <c r="F92" s="4">
        <v>520</v>
      </c>
      <c r="G92" s="4"/>
      <c r="H92" s="4">
        <v>520</v>
      </c>
      <c r="I92" s="4"/>
      <c r="J92" s="4"/>
      <c r="K92" s="4">
        <v>520</v>
      </c>
      <c r="L92" s="4"/>
      <c r="M92" s="4" t="s">
        <v>92</v>
      </c>
      <c r="N92" s="4" t="s">
        <v>88</v>
      </c>
      <c r="O92" s="4" t="s">
        <v>218</v>
      </c>
    </row>
    <row r="93" spans="1:15" ht="28.5" customHeight="1">
      <c r="A93" s="59" t="s">
        <v>103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30">
      <c r="A94" s="15" t="s">
        <v>171</v>
      </c>
      <c r="B94" s="13" t="s">
        <v>173</v>
      </c>
      <c r="C94" s="13"/>
      <c r="D94" s="13"/>
      <c r="E94" s="13"/>
      <c r="F94" s="13"/>
      <c r="G94" s="4">
        <v>2100981</v>
      </c>
      <c r="H94" s="4"/>
      <c r="I94" s="4"/>
      <c r="J94" s="4"/>
      <c r="K94" s="4"/>
      <c r="L94" s="4">
        <v>2342200</v>
      </c>
      <c r="M94" s="15" t="s">
        <v>92</v>
      </c>
      <c r="N94" s="15" t="s">
        <v>91</v>
      </c>
      <c r="O94" s="15"/>
    </row>
    <row r="95" spans="1:15" ht="60">
      <c r="A95" s="15" t="s">
        <v>172</v>
      </c>
      <c r="B95" s="13" t="s">
        <v>175</v>
      </c>
      <c r="C95" s="13"/>
      <c r="D95" s="13"/>
      <c r="E95" s="13"/>
      <c r="F95" s="13"/>
      <c r="G95" s="4">
        <v>531135.7</v>
      </c>
      <c r="H95" s="4"/>
      <c r="I95" s="4"/>
      <c r="J95" s="4"/>
      <c r="K95" s="4"/>
      <c r="L95" s="4">
        <v>373700</v>
      </c>
      <c r="M95" s="15" t="s">
        <v>92</v>
      </c>
      <c r="N95" s="15" t="s">
        <v>88</v>
      </c>
      <c r="O95" s="15"/>
    </row>
    <row r="96" spans="1:15" ht="30">
      <c r="A96" s="15" t="s">
        <v>174</v>
      </c>
      <c r="B96" s="25" t="s">
        <v>104</v>
      </c>
      <c r="C96" s="13"/>
      <c r="D96" s="13"/>
      <c r="E96" s="13"/>
      <c r="F96" s="13"/>
      <c r="G96" s="4">
        <v>143226</v>
      </c>
      <c r="H96" s="4"/>
      <c r="I96" s="4"/>
      <c r="J96" s="4"/>
      <c r="K96" s="4"/>
      <c r="L96" s="4">
        <v>150400</v>
      </c>
      <c r="M96" s="15" t="s">
        <v>92</v>
      </c>
      <c r="N96" s="15" t="s">
        <v>88</v>
      </c>
      <c r="O96" s="15"/>
    </row>
  </sheetData>
  <sheetProtection/>
  <mergeCells count="22">
    <mergeCell ref="A93:O93"/>
    <mergeCell ref="F3:O3"/>
    <mergeCell ref="A7:O7"/>
    <mergeCell ref="B6:O6"/>
    <mergeCell ref="M9:M11"/>
    <mergeCell ref="I10:L10"/>
    <mergeCell ref="N9:N11"/>
    <mergeCell ref="B9:B11"/>
    <mergeCell ref="A43:O43"/>
    <mergeCell ref="A9:A11"/>
    <mergeCell ref="F1:O1"/>
    <mergeCell ref="C9:G9"/>
    <mergeCell ref="C10:C11"/>
    <mergeCell ref="H9:L9"/>
    <mergeCell ref="H10:H11"/>
    <mergeCell ref="O9:O11"/>
    <mergeCell ref="B8:O8"/>
    <mergeCell ref="F2:O2"/>
    <mergeCell ref="F5:O5"/>
    <mergeCell ref="F4:O4"/>
    <mergeCell ref="D10:G10"/>
    <mergeCell ref="A12:O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8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PageLayoutView="0" workbookViewId="0" topLeftCell="A64">
      <selection activeCell="K14" sqref="K14"/>
    </sheetView>
  </sheetViews>
  <sheetFormatPr defaultColWidth="9.00390625" defaultRowHeight="12.75"/>
  <cols>
    <col min="1" max="1" width="4.00390625" style="14" customWidth="1"/>
    <col min="2" max="2" width="46.625" style="1" customWidth="1"/>
    <col min="3" max="3" width="13.75390625" style="1" customWidth="1"/>
    <col min="4" max="4" width="14.00390625" style="1" customWidth="1"/>
    <col min="5" max="5" width="12.125" style="1" customWidth="1"/>
    <col min="6" max="6" width="11.25390625" style="1" customWidth="1"/>
    <col min="7" max="7" width="11.625" style="1" customWidth="1"/>
    <col min="8" max="8" width="13.375" style="1" customWidth="1"/>
    <col min="9" max="9" width="12.25390625" style="1" customWidth="1"/>
    <col min="10" max="10" width="14.375" style="1" customWidth="1"/>
    <col min="11" max="11" width="12.00390625" style="1" customWidth="1"/>
    <col min="12" max="13" width="10.125" style="1" bestFit="1" customWidth="1"/>
    <col min="14" max="16" width="9.125" style="1" customWidth="1"/>
    <col min="17" max="17" width="24.875" style="1" customWidth="1"/>
    <col min="18" max="16384" width="9.125" style="1" customWidth="1"/>
  </cols>
  <sheetData>
    <row r="1" spans="5:9" ht="18.75" customHeight="1">
      <c r="E1" s="10"/>
      <c r="F1" s="66"/>
      <c r="G1" s="66"/>
      <c r="H1" s="66"/>
      <c r="I1" s="66"/>
    </row>
    <row r="2" spans="5:9" ht="16.5" customHeight="1">
      <c r="E2" s="10"/>
      <c r="F2" s="66"/>
      <c r="G2" s="66"/>
      <c r="H2" s="66"/>
      <c r="I2" s="66"/>
    </row>
    <row r="3" spans="5:9" ht="15" customHeight="1">
      <c r="E3" s="10"/>
      <c r="F3" s="66"/>
      <c r="G3" s="66"/>
      <c r="H3" s="66"/>
      <c r="I3" s="66"/>
    </row>
    <row r="4" spans="5:9" ht="16.5" customHeight="1">
      <c r="E4" s="10"/>
      <c r="F4" s="66"/>
      <c r="G4" s="66"/>
      <c r="H4" s="66"/>
      <c r="I4" s="66"/>
    </row>
    <row r="5" spans="5:9" ht="20.25" customHeight="1">
      <c r="E5" s="10"/>
      <c r="F5" s="66"/>
      <c r="G5" s="66"/>
      <c r="H5" s="66"/>
      <c r="I5" s="66"/>
    </row>
    <row r="6" spans="1:17" s="2" customFormat="1" ht="22.5" customHeight="1">
      <c r="A6" s="28"/>
      <c r="B6" s="62" t="s">
        <v>3</v>
      </c>
      <c r="C6" s="62"/>
      <c r="D6" s="62"/>
      <c r="E6" s="62"/>
      <c r="F6" s="62"/>
      <c r="G6" s="62"/>
      <c r="H6" s="62"/>
      <c r="I6" s="62"/>
      <c r="J6" s="76"/>
      <c r="K6" s="76"/>
      <c r="L6" s="76"/>
      <c r="M6" s="76"/>
      <c r="N6" s="76"/>
      <c r="O6" s="76"/>
      <c r="P6" s="76"/>
      <c r="Q6" s="76"/>
    </row>
    <row r="7" spans="1:17" s="2" customFormat="1" ht="53.25" customHeight="1">
      <c r="A7" s="62" t="s">
        <v>185</v>
      </c>
      <c r="B7" s="62"/>
      <c r="C7" s="62"/>
      <c r="D7" s="62"/>
      <c r="E7" s="62"/>
      <c r="F7" s="62"/>
      <c r="G7" s="62"/>
      <c r="H7" s="62"/>
      <c r="I7" s="62"/>
      <c r="J7" s="76"/>
      <c r="K7" s="76"/>
      <c r="L7" s="76"/>
      <c r="M7" s="76"/>
      <c r="N7" s="76"/>
      <c r="O7" s="76"/>
      <c r="P7" s="76"/>
      <c r="Q7" s="76"/>
    </row>
    <row r="8" spans="1:16" s="2" customFormat="1" ht="21.75" customHeight="1">
      <c r="A8" s="28"/>
      <c r="B8" s="56" t="s">
        <v>15</v>
      </c>
      <c r="C8" s="56"/>
      <c r="D8" s="56"/>
      <c r="E8" s="56"/>
      <c r="F8" s="56"/>
      <c r="G8" s="56"/>
      <c r="H8" s="56"/>
      <c r="I8" s="56"/>
      <c r="J8" s="70" t="s">
        <v>284</v>
      </c>
      <c r="K8" s="71"/>
      <c r="L8" s="71"/>
      <c r="M8" s="71"/>
      <c r="N8" s="71"/>
      <c r="O8" s="71"/>
      <c r="P8" s="71"/>
    </row>
    <row r="9" spans="1:17" s="3" customFormat="1" ht="19.5" customHeight="1">
      <c r="A9" s="61" t="s">
        <v>7</v>
      </c>
      <c r="B9" s="58" t="s">
        <v>6</v>
      </c>
      <c r="C9" s="60" t="s">
        <v>178</v>
      </c>
      <c r="D9" s="60"/>
      <c r="E9" s="60"/>
      <c r="F9" s="60"/>
      <c r="G9" s="60"/>
      <c r="H9" s="61" t="s">
        <v>8</v>
      </c>
      <c r="I9" s="61" t="s">
        <v>9</v>
      </c>
      <c r="J9" s="60" t="s">
        <v>178</v>
      </c>
      <c r="K9" s="60"/>
      <c r="L9" s="60"/>
      <c r="M9" s="60"/>
      <c r="N9" s="60"/>
      <c r="O9" s="61" t="s">
        <v>8</v>
      </c>
      <c r="P9" s="61" t="s">
        <v>9</v>
      </c>
      <c r="Q9" s="72" t="s">
        <v>177</v>
      </c>
    </row>
    <row r="10" spans="1:17" s="3" customFormat="1" ht="15.75" customHeight="1">
      <c r="A10" s="61"/>
      <c r="B10" s="58"/>
      <c r="C10" s="58" t="s">
        <v>4</v>
      </c>
      <c r="D10" s="58" t="s">
        <v>0</v>
      </c>
      <c r="E10" s="58"/>
      <c r="F10" s="58"/>
      <c r="G10" s="58"/>
      <c r="H10" s="61"/>
      <c r="I10" s="61"/>
      <c r="J10" s="58" t="s">
        <v>4</v>
      </c>
      <c r="K10" s="58" t="s">
        <v>0</v>
      </c>
      <c r="L10" s="58"/>
      <c r="M10" s="58"/>
      <c r="N10" s="58"/>
      <c r="O10" s="61"/>
      <c r="P10" s="61"/>
      <c r="Q10" s="73"/>
    </row>
    <row r="11" spans="1:17" s="3" customFormat="1" ht="51" customHeight="1">
      <c r="A11" s="61"/>
      <c r="B11" s="58"/>
      <c r="C11" s="58"/>
      <c r="D11" s="26" t="s">
        <v>1</v>
      </c>
      <c r="E11" s="26" t="s">
        <v>179</v>
      </c>
      <c r="F11" s="26" t="s">
        <v>2</v>
      </c>
      <c r="G11" s="29" t="s">
        <v>180</v>
      </c>
      <c r="H11" s="61"/>
      <c r="I11" s="61"/>
      <c r="J11" s="58"/>
      <c r="K11" s="26" t="s">
        <v>1</v>
      </c>
      <c r="L11" s="26" t="s">
        <v>179</v>
      </c>
      <c r="M11" s="26" t="s">
        <v>2</v>
      </c>
      <c r="N11" s="29" t="s">
        <v>180</v>
      </c>
      <c r="O11" s="61"/>
      <c r="P11" s="61"/>
      <c r="Q11" s="73"/>
    </row>
    <row r="12" spans="1:16" ht="30" customHeight="1">
      <c r="A12" s="63" t="s">
        <v>188</v>
      </c>
      <c r="B12" s="64"/>
      <c r="C12" s="64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5"/>
      <c r="P12" s="65"/>
    </row>
    <row r="13" spans="1:17" ht="15">
      <c r="A13" s="15"/>
      <c r="B13" s="42" t="s">
        <v>187</v>
      </c>
      <c r="C13" s="43">
        <f>SUM(D13:G13)</f>
        <v>16937</v>
      </c>
      <c r="D13" s="43"/>
      <c r="E13" s="43">
        <f>SUM(E14:E14)</f>
        <v>16937</v>
      </c>
      <c r="F13" s="4"/>
      <c r="G13" s="4"/>
      <c r="H13" s="13"/>
      <c r="I13" s="13"/>
      <c r="J13" s="43">
        <f>SUM(J14)</f>
        <v>16937</v>
      </c>
      <c r="K13" s="43"/>
      <c r="L13" s="43">
        <f>SUM(L14)</f>
        <v>16937</v>
      </c>
      <c r="M13" s="4"/>
      <c r="N13" s="4"/>
      <c r="O13" s="13"/>
      <c r="P13" s="51"/>
      <c r="Q13" s="13"/>
    </row>
    <row r="14" spans="1:17" ht="45">
      <c r="A14" s="15">
        <v>1</v>
      </c>
      <c r="B14" s="13" t="s">
        <v>189</v>
      </c>
      <c r="C14" s="44">
        <f>SUM(D14:G14)</f>
        <v>16937</v>
      </c>
      <c r="D14" s="45"/>
      <c r="E14" s="45">
        <v>16937</v>
      </c>
      <c r="F14" s="4"/>
      <c r="G14" s="4"/>
      <c r="H14" s="4" t="s">
        <v>89</v>
      </c>
      <c r="I14" s="4" t="s">
        <v>90</v>
      </c>
      <c r="J14" s="44">
        <v>16937</v>
      </c>
      <c r="K14" s="45"/>
      <c r="L14" s="45">
        <v>16937</v>
      </c>
      <c r="M14" s="4"/>
      <c r="N14" s="4"/>
      <c r="O14" s="4" t="s">
        <v>264</v>
      </c>
      <c r="P14" s="52" t="s">
        <v>90</v>
      </c>
      <c r="Q14" s="13" t="s">
        <v>261</v>
      </c>
    </row>
    <row r="15" spans="1:17" ht="15">
      <c r="A15" s="15"/>
      <c r="B15" s="38" t="s">
        <v>10</v>
      </c>
      <c r="C15" s="43">
        <f>SUM(C16:C27)</f>
        <v>1529468.96</v>
      </c>
      <c r="D15" s="43">
        <f>SUM(D16:D27)</f>
        <v>1294422.23</v>
      </c>
      <c r="E15" s="43">
        <f>SUM(E16:E27)</f>
        <v>235046.72999999998</v>
      </c>
      <c r="F15" s="4"/>
      <c r="G15" s="4"/>
      <c r="H15" s="13"/>
      <c r="I15" s="13"/>
      <c r="J15" s="43">
        <f>SUM(K15:L15)</f>
        <v>1471494.4</v>
      </c>
      <c r="K15" s="43">
        <f>SUM(K16:K27)</f>
        <v>1294422.3</v>
      </c>
      <c r="L15" s="43">
        <f>SUM(L16:L27)</f>
        <v>177072.09999999998</v>
      </c>
      <c r="M15" s="4"/>
      <c r="N15" s="4"/>
      <c r="O15" s="13"/>
      <c r="P15" s="51"/>
      <c r="Q15" s="13"/>
    </row>
    <row r="16" spans="1:17" ht="60">
      <c r="A16" s="15">
        <v>2</v>
      </c>
      <c r="B16" s="18" t="s">
        <v>190</v>
      </c>
      <c r="C16" s="44">
        <f aca="true" t="shared" si="0" ref="C16:C27">SUM(D16:G16)</f>
        <v>5000</v>
      </c>
      <c r="D16" s="45"/>
      <c r="E16" s="44">
        <v>5000</v>
      </c>
      <c r="F16" s="4"/>
      <c r="G16" s="4"/>
      <c r="H16" s="4" t="s">
        <v>87</v>
      </c>
      <c r="I16" s="4" t="s">
        <v>90</v>
      </c>
      <c r="J16" s="44">
        <v>0</v>
      </c>
      <c r="K16" s="45">
        <v>0</v>
      </c>
      <c r="L16" s="44">
        <v>0</v>
      </c>
      <c r="M16" s="4">
        <v>0</v>
      </c>
      <c r="N16" s="4">
        <v>0</v>
      </c>
      <c r="O16" s="4" t="s">
        <v>264</v>
      </c>
      <c r="P16" s="52" t="s">
        <v>90</v>
      </c>
      <c r="Q16" s="13" t="s">
        <v>288</v>
      </c>
    </row>
    <row r="17" spans="1:17" ht="105">
      <c r="A17" s="15">
        <v>3</v>
      </c>
      <c r="B17" s="13" t="s">
        <v>191</v>
      </c>
      <c r="C17" s="44">
        <f t="shared" si="0"/>
        <v>20000</v>
      </c>
      <c r="D17" s="45"/>
      <c r="E17" s="46">
        <v>20000</v>
      </c>
      <c r="F17" s="4"/>
      <c r="G17" s="4"/>
      <c r="H17" s="4" t="s">
        <v>89</v>
      </c>
      <c r="I17" s="4" t="s">
        <v>90</v>
      </c>
      <c r="J17" s="44">
        <v>10000</v>
      </c>
      <c r="K17" s="45">
        <v>0</v>
      </c>
      <c r="L17" s="46">
        <v>10000</v>
      </c>
      <c r="M17" s="4">
        <v>0</v>
      </c>
      <c r="N17" s="4">
        <v>0</v>
      </c>
      <c r="O17" s="4" t="s">
        <v>89</v>
      </c>
      <c r="P17" s="52" t="s">
        <v>94</v>
      </c>
      <c r="Q17" s="13" t="s">
        <v>266</v>
      </c>
    </row>
    <row r="18" spans="1:17" ht="75">
      <c r="A18" s="15">
        <v>4</v>
      </c>
      <c r="B18" s="13" t="s">
        <v>248</v>
      </c>
      <c r="C18" s="44">
        <f>SUM(D18:G18)</f>
        <v>2000</v>
      </c>
      <c r="D18" s="45"/>
      <c r="E18" s="46">
        <v>2000</v>
      </c>
      <c r="F18" s="4"/>
      <c r="G18" s="4"/>
      <c r="H18" s="4" t="s">
        <v>89</v>
      </c>
      <c r="I18" s="4" t="s">
        <v>90</v>
      </c>
      <c r="J18" s="44">
        <v>2000</v>
      </c>
      <c r="K18" s="45">
        <v>0</v>
      </c>
      <c r="L18" s="46">
        <v>2000</v>
      </c>
      <c r="M18" s="4">
        <v>0</v>
      </c>
      <c r="N18" s="4">
        <v>0</v>
      </c>
      <c r="O18" s="4" t="s">
        <v>293</v>
      </c>
      <c r="P18" s="52" t="s">
        <v>94</v>
      </c>
      <c r="Q18" s="13" t="s">
        <v>267</v>
      </c>
    </row>
    <row r="19" spans="1:17" ht="120">
      <c r="A19" s="15">
        <v>5</v>
      </c>
      <c r="B19" s="13" t="s">
        <v>249</v>
      </c>
      <c r="C19" s="44">
        <f>SUM(D19:G19)</f>
        <v>67000</v>
      </c>
      <c r="D19" s="45"/>
      <c r="E19" s="46">
        <v>67000</v>
      </c>
      <c r="F19" s="4"/>
      <c r="G19" s="4"/>
      <c r="H19" s="4" t="s">
        <v>89</v>
      </c>
      <c r="I19" s="4" t="s">
        <v>90</v>
      </c>
      <c r="J19" s="44">
        <v>55000</v>
      </c>
      <c r="K19" s="45">
        <v>0</v>
      </c>
      <c r="L19" s="46">
        <v>55000</v>
      </c>
      <c r="M19" s="4">
        <v>0</v>
      </c>
      <c r="N19" s="4">
        <v>0</v>
      </c>
      <c r="O19" s="4" t="s">
        <v>265</v>
      </c>
      <c r="P19" s="52" t="s">
        <v>90</v>
      </c>
      <c r="Q19" s="13" t="s">
        <v>285</v>
      </c>
    </row>
    <row r="20" spans="1:17" ht="120">
      <c r="A20" s="15">
        <v>6</v>
      </c>
      <c r="B20" s="13" t="s">
        <v>250</v>
      </c>
      <c r="C20" s="44">
        <f>SUM(D20:G20)</f>
        <v>10000</v>
      </c>
      <c r="D20" s="45"/>
      <c r="E20" s="45">
        <v>10000</v>
      </c>
      <c r="F20" s="4"/>
      <c r="G20" s="4"/>
      <c r="H20" s="4" t="s">
        <v>89</v>
      </c>
      <c r="I20" s="15" t="s">
        <v>90</v>
      </c>
      <c r="J20" s="44">
        <v>0</v>
      </c>
      <c r="K20" s="45">
        <v>0</v>
      </c>
      <c r="L20" s="45">
        <v>0</v>
      </c>
      <c r="M20" s="4">
        <v>0</v>
      </c>
      <c r="N20" s="4">
        <v>0</v>
      </c>
      <c r="O20" s="4" t="s">
        <v>294</v>
      </c>
      <c r="P20" s="53"/>
      <c r="Q20" s="13" t="s">
        <v>268</v>
      </c>
    </row>
    <row r="21" spans="1:17" ht="165">
      <c r="A21" s="15">
        <v>7</v>
      </c>
      <c r="B21" s="13" t="s">
        <v>286</v>
      </c>
      <c r="C21" s="44">
        <f t="shared" si="0"/>
        <v>1600</v>
      </c>
      <c r="D21" s="45"/>
      <c r="E21" s="46">
        <v>1600</v>
      </c>
      <c r="F21" s="4"/>
      <c r="G21" s="4"/>
      <c r="H21" s="4" t="s">
        <v>89</v>
      </c>
      <c r="I21" s="4" t="s">
        <v>94</v>
      </c>
      <c r="J21" s="44">
        <v>625.4</v>
      </c>
      <c r="K21" s="45">
        <v>0</v>
      </c>
      <c r="L21" s="46">
        <v>625.4</v>
      </c>
      <c r="M21" s="4">
        <v>0</v>
      </c>
      <c r="N21" s="4">
        <v>0</v>
      </c>
      <c r="O21" s="4" t="s">
        <v>293</v>
      </c>
      <c r="P21" s="52" t="s">
        <v>90</v>
      </c>
      <c r="Q21" s="13" t="s">
        <v>298</v>
      </c>
    </row>
    <row r="22" spans="1:17" ht="30">
      <c r="A22" s="15">
        <v>8</v>
      </c>
      <c r="B22" s="13" t="s">
        <v>19</v>
      </c>
      <c r="C22" s="44">
        <f t="shared" si="0"/>
        <v>44964.11</v>
      </c>
      <c r="D22" s="45">
        <v>40872.38</v>
      </c>
      <c r="E22" s="44">
        <v>4091.73</v>
      </c>
      <c r="F22" s="4"/>
      <c r="G22" s="4"/>
      <c r="H22" s="4" t="s">
        <v>89</v>
      </c>
      <c r="I22" s="4" t="s">
        <v>90</v>
      </c>
      <c r="J22" s="44">
        <v>44964.1</v>
      </c>
      <c r="K22" s="45">
        <v>40872.4</v>
      </c>
      <c r="L22" s="44">
        <v>4091.7</v>
      </c>
      <c r="M22" s="4">
        <v>0</v>
      </c>
      <c r="N22" s="4">
        <v>0</v>
      </c>
      <c r="O22" s="4" t="s">
        <v>264</v>
      </c>
      <c r="P22" s="52" t="s">
        <v>90</v>
      </c>
      <c r="Q22" s="13" t="s">
        <v>261</v>
      </c>
    </row>
    <row r="23" spans="1:17" ht="120">
      <c r="A23" s="15">
        <v>9</v>
      </c>
      <c r="B23" s="13" t="s">
        <v>192</v>
      </c>
      <c r="C23" s="44">
        <f t="shared" si="0"/>
        <v>333208.89999999997</v>
      </c>
      <c r="D23" s="45">
        <v>302917.1</v>
      </c>
      <c r="E23" s="45">
        <v>30291.8</v>
      </c>
      <c r="F23" s="4"/>
      <c r="G23" s="4"/>
      <c r="H23" s="4" t="s">
        <v>89</v>
      </c>
      <c r="I23" s="4" t="s">
        <v>94</v>
      </c>
      <c r="J23" s="44">
        <v>333917.1</v>
      </c>
      <c r="K23" s="45">
        <v>302917.1</v>
      </c>
      <c r="L23" s="45">
        <v>30291.8</v>
      </c>
      <c r="M23" s="4">
        <v>0</v>
      </c>
      <c r="N23" s="4">
        <v>0</v>
      </c>
      <c r="O23" s="4" t="s">
        <v>92</v>
      </c>
      <c r="P23" s="52" t="s">
        <v>94</v>
      </c>
      <c r="Q23" s="13" t="s">
        <v>271</v>
      </c>
    </row>
    <row r="24" spans="1:17" ht="45">
      <c r="A24" s="15">
        <v>10</v>
      </c>
      <c r="B24" s="13" t="s">
        <v>193</v>
      </c>
      <c r="C24" s="44">
        <f t="shared" si="0"/>
        <v>88752.95</v>
      </c>
      <c r="D24" s="45">
        <v>80684.55</v>
      </c>
      <c r="E24" s="45">
        <v>8068.4</v>
      </c>
      <c r="F24" s="4"/>
      <c r="G24" s="4"/>
      <c r="H24" s="4" t="s">
        <v>89</v>
      </c>
      <c r="I24" s="4" t="s">
        <v>90</v>
      </c>
      <c r="J24" s="44">
        <v>88753</v>
      </c>
      <c r="K24" s="45">
        <v>80684.6</v>
      </c>
      <c r="L24" s="45">
        <v>8068.4</v>
      </c>
      <c r="M24" s="4">
        <v>0</v>
      </c>
      <c r="N24" s="4">
        <v>0</v>
      </c>
      <c r="O24" s="4" t="s">
        <v>87</v>
      </c>
      <c r="P24" s="52" t="s">
        <v>90</v>
      </c>
      <c r="Q24" s="13"/>
    </row>
    <row r="25" spans="1:17" ht="105">
      <c r="A25" s="15">
        <v>11</v>
      </c>
      <c r="B25" s="13" t="s">
        <v>194</v>
      </c>
      <c r="C25" s="44">
        <f t="shared" si="0"/>
        <v>167090</v>
      </c>
      <c r="D25" s="45">
        <v>151900</v>
      </c>
      <c r="E25" s="46">
        <v>15190</v>
      </c>
      <c r="F25" s="4"/>
      <c r="G25" s="4"/>
      <c r="H25" s="4" t="s">
        <v>89</v>
      </c>
      <c r="I25" s="4" t="s">
        <v>90</v>
      </c>
      <c r="J25" s="44">
        <v>167090</v>
      </c>
      <c r="K25" s="45">
        <v>151900</v>
      </c>
      <c r="L25" s="46">
        <v>15190</v>
      </c>
      <c r="M25" s="4">
        <v>0</v>
      </c>
      <c r="N25" s="4">
        <v>0</v>
      </c>
      <c r="O25" s="4" t="s">
        <v>87</v>
      </c>
      <c r="P25" s="52" t="s">
        <v>90</v>
      </c>
      <c r="Q25" s="13" t="s">
        <v>270</v>
      </c>
    </row>
    <row r="26" spans="1:17" ht="45">
      <c r="A26" s="15">
        <v>12</v>
      </c>
      <c r="B26" s="13" t="s">
        <v>195</v>
      </c>
      <c r="C26" s="44">
        <f t="shared" si="0"/>
        <v>330982</v>
      </c>
      <c r="D26" s="45">
        <v>300892.7</v>
      </c>
      <c r="E26" s="44">
        <v>30089.3</v>
      </c>
      <c r="F26" s="4"/>
      <c r="G26" s="4"/>
      <c r="H26" s="4" t="s">
        <v>89</v>
      </c>
      <c r="I26" s="4" t="s">
        <v>90</v>
      </c>
      <c r="J26" s="44">
        <v>330982</v>
      </c>
      <c r="K26" s="45">
        <v>300892.7</v>
      </c>
      <c r="L26" s="44">
        <v>30089.3</v>
      </c>
      <c r="M26" s="4">
        <v>0</v>
      </c>
      <c r="N26" s="4">
        <v>0</v>
      </c>
      <c r="O26" s="4" t="s">
        <v>87</v>
      </c>
      <c r="P26" s="52" t="s">
        <v>94</v>
      </c>
      <c r="Q26" s="13"/>
    </row>
    <row r="27" spans="1:17" ht="120">
      <c r="A27" s="15">
        <v>13</v>
      </c>
      <c r="B27" s="13" t="s">
        <v>196</v>
      </c>
      <c r="C27" s="44">
        <f t="shared" si="0"/>
        <v>458871</v>
      </c>
      <c r="D27" s="45">
        <v>417155.5</v>
      </c>
      <c r="E27" s="46">
        <v>41715.5</v>
      </c>
      <c r="F27" s="4"/>
      <c r="G27" s="4"/>
      <c r="H27" s="4" t="s">
        <v>89</v>
      </c>
      <c r="I27" s="4" t="s">
        <v>90</v>
      </c>
      <c r="J27" s="44">
        <f>SUM(K27:L27)</f>
        <v>438871</v>
      </c>
      <c r="K27" s="45">
        <v>417155.5</v>
      </c>
      <c r="L27" s="46">
        <v>21715.5</v>
      </c>
      <c r="M27" s="4">
        <v>0</v>
      </c>
      <c r="N27" s="4">
        <v>0</v>
      </c>
      <c r="O27" s="4" t="s">
        <v>87</v>
      </c>
      <c r="P27" s="52" t="s">
        <v>94</v>
      </c>
      <c r="Q27" s="13" t="s">
        <v>269</v>
      </c>
    </row>
    <row r="28" spans="1:17" ht="15">
      <c r="A28" s="15"/>
      <c r="B28" s="38" t="s">
        <v>23</v>
      </c>
      <c r="C28" s="43">
        <f aca="true" t="shared" si="1" ref="C28:C41">SUM(D28:G28)</f>
        <v>131560</v>
      </c>
      <c r="D28" s="43">
        <f>SUM(D29:D32)</f>
        <v>109600</v>
      </c>
      <c r="E28" s="43">
        <f>SUM(E29:E32)</f>
        <v>21960</v>
      </c>
      <c r="F28" s="4"/>
      <c r="G28" s="4"/>
      <c r="H28" s="13"/>
      <c r="I28" s="13"/>
      <c r="J28" s="43">
        <f>SUM(K28:L28)</f>
        <v>126560</v>
      </c>
      <c r="K28" s="43">
        <f>SUM(K29:K32)</f>
        <v>109600</v>
      </c>
      <c r="L28" s="43">
        <f>SUM(L29:L32)</f>
        <v>16960</v>
      </c>
      <c r="M28" s="4"/>
      <c r="N28" s="4"/>
      <c r="O28" s="13"/>
      <c r="P28" s="51"/>
      <c r="Q28" s="13"/>
    </row>
    <row r="29" spans="1:17" ht="45">
      <c r="A29" s="15">
        <v>14</v>
      </c>
      <c r="B29" s="13" t="s">
        <v>24</v>
      </c>
      <c r="C29" s="44">
        <f t="shared" si="1"/>
        <v>5000</v>
      </c>
      <c r="D29" s="45"/>
      <c r="E29" s="45">
        <v>5000</v>
      </c>
      <c r="F29" s="4"/>
      <c r="G29" s="4"/>
      <c r="H29" s="4" t="s">
        <v>89</v>
      </c>
      <c r="I29" s="4" t="s">
        <v>94</v>
      </c>
      <c r="J29" s="44">
        <v>5000</v>
      </c>
      <c r="K29" s="45">
        <v>0</v>
      </c>
      <c r="L29" s="45">
        <v>5000</v>
      </c>
      <c r="M29" s="4">
        <v>0</v>
      </c>
      <c r="N29" s="4">
        <v>0</v>
      </c>
      <c r="O29" s="4" t="s">
        <v>289</v>
      </c>
      <c r="P29" s="52" t="s">
        <v>90</v>
      </c>
      <c r="Q29" s="13" t="s">
        <v>299</v>
      </c>
    </row>
    <row r="30" spans="1:17" ht="45">
      <c r="A30" s="15">
        <v>15</v>
      </c>
      <c r="B30" s="13" t="s">
        <v>287</v>
      </c>
      <c r="C30" s="44">
        <f>SUM(D30:G30)</f>
        <v>1000</v>
      </c>
      <c r="D30" s="45"/>
      <c r="E30" s="45">
        <v>1000</v>
      </c>
      <c r="F30" s="4"/>
      <c r="G30" s="4"/>
      <c r="H30" s="4" t="s">
        <v>89</v>
      </c>
      <c r="I30" s="4" t="s">
        <v>90</v>
      </c>
      <c r="J30" s="44">
        <v>1000</v>
      </c>
      <c r="K30" s="45">
        <v>0</v>
      </c>
      <c r="L30" s="45">
        <v>1000</v>
      </c>
      <c r="M30" s="4">
        <v>0</v>
      </c>
      <c r="N30" s="4">
        <v>0</v>
      </c>
      <c r="O30" s="4" t="s">
        <v>92</v>
      </c>
      <c r="P30" s="52" t="s">
        <v>90</v>
      </c>
      <c r="Q30" s="13" t="s">
        <v>295</v>
      </c>
    </row>
    <row r="31" spans="1:17" ht="120">
      <c r="A31" s="15">
        <v>16</v>
      </c>
      <c r="B31" s="13" t="s">
        <v>251</v>
      </c>
      <c r="C31" s="44">
        <f t="shared" si="1"/>
        <v>5000</v>
      </c>
      <c r="D31" s="45"/>
      <c r="E31" s="45">
        <v>5000</v>
      </c>
      <c r="F31" s="4"/>
      <c r="G31" s="4"/>
      <c r="H31" s="4" t="s">
        <v>89</v>
      </c>
      <c r="I31" s="4" t="s">
        <v>90</v>
      </c>
      <c r="J31" s="44">
        <v>0</v>
      </c>
      <c r="K31" s="45">
        <v>0</v>
      </c>
      <c r="L31" s="45">
        <v>0</v>
      </c>
      <c r="M31" s="4">
        <v>0</v>
      </c>
      <c r="N31" s="4">
        <v>0</v>
      </c>
      <c r="O31" s="4" t="s">
        <v>294</v>
      </c>
      <c r="P31" s="52" t="s">
        <v>90</v>
      </c>
      <c r="Q31" s="13" t="s">
        <v>268</v>
      </c>
    </row>
    <row r="32" spans="1:17" ht="120">
      <c r="A32" s="15">
        <v>17</v>
      </c>
      <c r="B32" s="18" t="s">
        <v>197</v>
      </c>
      <c r="C32" s="44">
        <f t="shared" si="1"/>
        <v>120560</v>
      </c>
      <c r="D32" s="45">
        <v>109600</v>
      </c>
      <c r="E32" s="44">
        <v>10960</v>
      </c>
      <c r="F32" s="4"/>
      <c r="G32" s="4"/>
      <c r="H32" s="4" t="s">
        <v>89</v>
      </c>
      <c r="I32" s="4" t="s">
        <v>90</v>
      </c>
      <c r="J32" s="44">
        <v>120560</v>
      </c>
      <c r="K32" s="45">
        <v>109600</v>
      </c>
      <c r="L32" s="44">
        <v>10960</v>
      </c>
      <c r="M32" s="4">
        <v>0</v>
      </c>
      <c r="N32" s="4">
        <v>0</v>
      </c>
      <c r="O32" s="4" t="s">
        <v>87</v>
      </c>
      <c r="P32" s="52" t="s">
        <v>90</v>
      </c>
      <c r="Q32" s="13" t="s">
        <v>272</v>
      </c>
    </row>
    <row r="33" spans="1:17" ht="15">
      <c r="A33" s="15"/>
      <c r="B33" s="42" t="s">
        <v>28</v>
      </c>
      <c r="C33" s="43">
        <f>SUM(C34:C35)</f>
        <v>27410.244</v>
      </c>
      <c r="D33" s="43">
        <f>SUM(D34:D35)</f>
        <v>20000</v>
      </c>
      <c r="E33" s="43">
        <f>SUM(E34:E35)</f>
        <v>7410.244000000001</v>
      </c>
      <c r="F33" s="4"/>
      <c r="G33" s="4"/>
      <c r="H33" s="13"/>
      <c r="I33" s="13"/>
      <c r="J33" s="43">
        <f>SUM(K33:L33)</f>
        <v>27410.2</v>
      </c>
      <c r="K33" s="43">
        <f>SUM(K34:K35)</f>
        <v>20000</v>
      </c>
      <c r="L33" s="43">
        <f>SUM(L34:L35)</f>
        <v>7410.2</v>
      </c>
      <c r="M33" s="4"/>
      <c r="N33" s="4"/>
      <c r="O33" s="13"/>
      <c r="P33" s="51"/>
      <c r="Q33" s="13"/>
    </row>
    <row r="34" spans="1:17" ht="45">
      <c r="A34" s="15">
        <v>18</v>
      </c>
      <c r="B34" s="47" t="s">
        <v>252</v>
      </c>
      <c r="C34" s="43">
        <f>SUM(D34:G34)</f>
        <v>5000</v>
      </c>
      <c r="D34" s="43"/>
      <c r="E34" s="44">
        <v>5000</v>
      </c>
      <c r="F34" s="4"/>
      <c r="G34" s="4"/>
      <c r="H34" s="4" t="s">
        <v>89</v>
      </c>
      <c r="I34" s="4" t="s">
        <v>90</v>
      </c>
      <c r="J34" s="44">
        <v>5000</v>
      </c>
      <c r="K34" s="44">
        <v>0</v>
      </c>
      <c r="L34" s="44">
        <v>5000</v>
      </c>
      <c r="M34" s="4">
        <v>0</v>
      </c>
      <c r="N34" s="4">
        <v>0</v>
      </c>
      <c r="O34" s="4" t="s">
        <v>87</v>
      </c>
      <c r="P34" s="52" t="s">
        <v>90</v>
      </c>
      <c r="Q34" s="13" t="s">
        <v>279</v>
      </c>
    </row>
    <row r="35" spans="1:17" ht="60">
      <c r="A35" s="15">
        <v>19</v>
      </c>
      <c r="B35" s="13" t="s">
        <v>198</v>
      </c>
      <c r="C35" s="44">
        <f t="shared" si="1"/>
        <v>22410.244</v>
      </c>
      <c r="D35" s="45">
        <v>20000</v>
      </c>
      <c r="E35" s="45">
        <v>2410.244</v>
      </c>
      <c r="F35" s="4"/>
      <c r="G35" s="4"/>
      <c r="H35" s="4" t="s">
        <v>89</v>
      </c>
      <c r="I35" s="4" t="s">
        <v>95</v>
      </c>
      <c r="J35" s="44">
        <v>22410.2</v>
      </c>
      <c r="K35" s="45">
        <v>20000</v>
      </c>
      <c r="L35" s="45">
        <v>2410.2</v>
      </c>
      <c r="M35" s="4">
        <v>0</v>
      </c>
      <c r="N35" s="4">
        <v>0</v>
      </c>
      <c r="O35" s="4" t="s">
        <v>87</v>
      </c>
      <c r="P35" s="52" t="s">
        <v>95</v>
      </c>
      <c r="Q35" s="13" t="s">
        <v>273</v>
      </c>
    </row>
    <row r="36" spans="1:17" ht="15">
      <c r="A36" s="15"/>
      <c r="B36" s="38" t="s">
        <v>31</v>
      </c>
      <c r="C36" s="43">
        <f t="shared" si="1"/>
        <v>77293</v>
      </c>
      <c r="D36" s="43"/>
      <c r="E36" s="43">
        <f>SUM(E37:E41)</f>
        <v>77293</v>
      </c>
      <c r="F36" s="4"/>
      <c r="G36" s="4"/>
      <c r="H36" s="13"/>
      <c r="I36" s="13"/>
      <c r="J36" s="43">
        <f>SUM(K36:L36)</f>
        <v>219335.8</v>
      </c>
      <c r="K36" s="43">
        <f>SUM(K37:K41)</f>
        <v>158000</v>
      </c>
      <c r="L36" s="43">
        <f>SUM(L37:L41)</f>
        <v>61335.8</v>
      </c>
      <c r="M36" s="4"/>
      <c r="N36" s="4"/>
      <c r="O36" s="13"/>
      <c r="P36" s="51"/>
      <c r="Q36" s="13"/>
    </row>
    <row r="37" spans="1:17" ht="120">
      <c r="A37" s="15">
        <v>20</v>
      </c>
      <c r="B37" s="13" t="s">
        <v>199</v>
      </c>
      <c r="C37" s="44">
        <f t="shared" si="1"/>
        <v>10257.2</v>
      </c>
      <c r="D37" s="45"/>
      <c r="E37" s="44">
        <v>10257.2</v>
      </c>
      <c r="F37" s="4"/>
      <c r="G37" s="4"/>
      <c r="H37" s="4" t="s">
        <v>89</v>
      </c>
      <c r="I37" s="4" t="s">
        <v>94</v>
      </c>
      <c r="J37" s="44">
        <v>0</v>
      </c>
      <c r="K37" s="45">
        <v>0</v>
      </c>
      <c r="L37" s="44">
        <v>0</v>
      </c>
      <c r="M37" s="4">
        <v>0</v>
      </c>
      <c r="N37" s="4">
        <v>0</v>
      </c>
      <c r="O37" s="4" t="s">
        <v>89</v>
      </c>
      <c r="P37" s="52" t="s">
        <v>94</v>
      </c>
      <c r="Q37" s="13" t="s">
        <v>268</v>
      </c>
    </row>
    <row r="38" spans="1:17" ht="45">
      <c r="A38" s="15">
        <v>21</v>
      </c>
      <c r="B38" s="13" t="s">
        <v>253</v>
      </c>
      <c r="C38" s="44">
        <f t="shared" si="1"/>
        <v>3780</v>
      </c>
      <c r="D38" s="45"/>
      <c r="E38" s="44">
        <v>3780</v>
      </c>
      <c r="F38" s="4"/>
      <c r="G38" s="4"/>
      <c r="H38" s="4" t="s">
        <v>89</v>
      </c>
      <c r="I38" s="4" t="s">
        <v>90</v>
      </c>
      <c r="J38" s="44">
        <v>3780</v>
      </c>
      <c r="K38" s="45">
        <v>0</v>
      </c>
      <c r="L38" s="44">
        <v>3780</v>
      </c>
      <c r="M38" s="4">
        <v>0</v>
      </c>
      <c r="N38" s="4">
        <v>0</v>
      </c>
      <c r="O38" s="4" t="s">
        <v>290</v>
      </c>
      <c r="P38" s="52" t="s">
        <v>90</v>
      </c>
      <c r="Q38" s="13" t="s">
        <v>295</v>
      </c>
    </row>
    <row r="39" spans="1:17" ht="105">
      <c r="A39" s="15">
        <v>22</v>
      </c>
      <c r="B39" s="13" t="s">
        <v>292</v>
      </c>
      <c r="C39" s="44">
        <f t="shared" si="1"/>
        <v>1145.8</v>
      </c>
      <c r="D39" s="45"/>
      <c r="E39" s="45">
        <v>1145.8</v>
      </c>
      <c r="F39" s="4"/>
      <c r="G39" s="4"/>
      <c r="H39" s="4" t="s">
        <v>89</v>
      </c>
      <c r="I39" s="4" t="s">
        <v>90</v>
      </c>
      <c r="J39" s="44">
        <f>SUM(K39:N39)</f>
        <v>11145.8</v>
      </c>
      <c r="K39" s="45">
        <v>0</v>
      </c>
      <c r="L39" s="45">
        <v>11145.8</v>
      </c>
      <c r="M39" s="4">
        <v>0</v>
      </c>
      <c r="N39" s="4">
        <v>0</v>
      </c>
      <c r="O39" s="4" t="s">
        <v>291</v>
      </c>
      <c r="P39" s="52" t="s">
        <v>90</v>
      </c>
      <c r="Q39" s="13" t="s">
        <v>274</v>
      </c>
    </row>
    <row r="40" spans="1:17" ht="180">
      <c r="A40" s="15">
        <v>23</v>
      </c>
      <c r="B40" s="13" t="s">
        <v>254</v>
      </c>
      <c r="C40" s="44">
        <f t="shared" si="1"/>
        <v>15700</v>
      </c>
      <c r="D40" s="45"/>
      <c r="E40" s="45">
        <v>15700</v>
      </c>
      <c r="F40" s="4"/>
      <c r="G40" s="4"/>
      <c r="H40" s="4" t="s">
        <v>89</v>
      </c>
      <c r="I40" s="4" t="s">
        <v>90</v>
      </c>
      <c r="J40" s="44">
        <v>90000</v>
      </c>
      <c r="K40" s="45">
        <v>90000</v>
      </c>
      <c r="L40" s="45">
        <v>0</v>
      </c>
      <c r="M40" s="4">
        <v>0</v>
      </c>
      <c r="N40" s="4">
        <v>0</v>
      </c>
      <c r="O40" s="4" t="s">
        <v>291</v>
      </c>
      <c r="P40" s="52" t="s">
        <v>90</v>
      </c>
      <c r="Q40" s="13" t="s">
        <v>275</v>
      </c>
    </row>
    <row r="41" spans="1:17" ht="60">
      <c r="A41" s="15">
        <v>24</v>
      </c>
      <c r="B41" s="13" t="s">
        <v>255</v>
      </c>
      <c r="C41" s="44">
        <f t="shared" si="1"/>
        <v>46410</v>
      </c>
      <c r="D41" s="45"/>
      <c r="E41" s="45">
        <v>46410</v>
      </c>
      <c r="F41" s="4"/>
      <c r="G41" s="4"/>
      <c r="H41" s="4" t="s">
        <v>89</v>
      </c>
      <c r="I41" s="4" t="s">
        <v>90</v>
      </c>
      <c r="J41" s="44">
        <v>114410</v>
      </c>
      <c r="K41" s="45">
        <v>68000</v>
      </c>
      <c r="L41" s="45">
        <v>46410</v>
      </c>
      <c r="M41" s="4">
        <v>0</v>
      </c>
      <c r="N41" s="4">
        <v>0</v>
      </c>
      <c r="O41" s="4" t="s">
        <v>291</v>
      </c>
      <c r="P41" s="52" t="s">
        <v>90</v>
      </c>
      <c r="Q41" s="13" t="s">
        <v>276</v>
      </c>
    </row>
    <row r="42" spans="1:17" ht="15">
      <c r="A42" s="74" t="s">
        <v>97</v>
      </c>
      <c r="B42" s="68"/>
      <c r="C42" s="68"/>
      <c r="D42" s="68"/>
      <c r="E42" s="68"/>
      <c r="F42" s="68"/>
      <c r="G42" s="68"/>
      <c r="H42" s="68"/>
      <c r="I42" s="75"/>
      <c r="Q42" s="13"/>
    </row>
    <row r="43" spans="1:17" ht="15">
      <c r="A43" s="39"/>
      <c r="B43" s="38" t="s">
        <v>38</v>
      </c>
      <c r="C43" s="6">
        <f>SUM(C44:C51)</f>
        <v>328742.2</v>
      </c>
      <c r="D43" s="6"/>
      <c r="E43" s="6"/>
      <c r="F43" s="6">
        <f>SUM(F44:F51)</f>
        <v>328742.2</v>
      </c>
      <c r="G43" s="4"/>
      <c r="H43" s="4"/>
      <c r="I43" s="4"/>
      <c r="J43" s="6">
        <f>SUM(J44:J51)</f>
        <v>109483.82999999999</v>
      </c>
      <c r="K43" s="6"/>
      <c r="L43" s="6"/>
      <c r="M43" s="6">
        <f>SUM(M44:M51)</f>
        <v>109483.82999999999</v>
      </c>
      <c r="N43" s="4"/>
      <c r="O43" s="4"/>
      <c r="P43" s="52"/>
      <c r="Q43" s="13"/>
    </row>
    <row r="44" spans="1:17" ht="60">
      <c r="A44" s="15">
        <v>25</v>
      </c>
      <c r="B44" s="13" t="s">
        <v>226</v>
      </c>
      <c r="C44" s="4">
        <v>21000</v>
      </c>
      <c r="D44" s="4"/>
      <c r="E44" s="4"/>
      <c r="F44" s="4">
        <v>21000</v>
      </c>
      <c r="G44" s="4"/>
      <c r="H44" s="4" t="s">
        <v>92</v>
      </c>
      <c r="I44" s="4" t="s">
        <v>90</v>
      </c>
      <c r="J44" s="4">
        <v>8181.67</v>
      </c>
      <c r="K44" s="4">
        <v>0</v>
      </c>
      <c r="L44" s="4">
        <v>0</v>
      </c>
      <c r="M44" s="4">
        <v>8181.67</v>
      </c>
      <c r="N44" s="4">
        <v>0</v>
      </c>
      <c r="O44" s="4" t="s">
        <v>290</v>
      </c>
      <c r="P44" s="52" t="s">
        <v>90</v>
      </c>
      <c r="Q44" s="13" t="s">
        <v>301</v>
      </c>
    </row>
    <row r="45" spans="1:17" ht="165">
      <c r="A45" s="15">
        <v>26</v>
      </c>
      <c r="B45" s="13" t="s">
        <v>227</v>
      </c>
      <c r="C45" s="4">
        <v>118149.2</v>
      </c>
      <c r="D45" s="4"/>
      <c r="E45" s="4"/>
      <c r="F45" s="4">
        <v>118149.2</v>
      </c>
      <c r="G45" s="4"/>
      <c r="H45" s="4" t="s">
        <v>92</v>
      </c>
      <c r="I45" s="4" t="s">
        <v>90</v>
      </c>
      <c r="J45" s="4">
        <v>68149.26</v>
      </c>
      <c r="K45" s="4">
        <v>0</v>
      </c>
      <c r="L45" s="4">
        <v>0</v>
      </c>
      <c r="M45" s="4">
        <v>68149.26</v>
      </c>
      <c r="N45" s="4">
        <v>0</v>
      </c>
      <c r="O45" s="4" t="s">
        <v>290</v>
      </c>
      <c r="P45" s="52" t="s">
        <v>90</v>
      </c>
      <c r="Q45" s="13" t="s">
        <v>296</v>
      </c>
    </row>
    <row r="46" spans="1:17" ht="45">
      <c r="A46" s="15">
        <v>27</v>
      </c>
      <c r="B46" s="13" t="s">
        <v>228</v>
      </c>
      <c r="C46" s="4">
        <v>15000</v>
      </c>
      <c r="D46" s="4"/>
      <c r="E46" s="4"/>
      <c r="F46" s="4">
        <v>15000</v>
      </c>
      <c r="G46" s="4"/>
      <c r="H46" s="4" t="s">
        <v>92</v>
      </c>
      <c r="I46" s="4" t="s">
        <v>221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 t="s">
        <v>294</v>
      </c>
      <c r="P46" s="52" t="s">
        <v>221</v>
      </c>
      <c r="Q46" s="13" t="s">
        <v>302</v>
      </c>
    </row>
    <row r="47" spans="1:17" ht="30">
      <c r="A47" s="15">
        <v>28</v>
      </c>
      <c r="B47" s="13" t="s">
        <v>229</v>
      </c>
      <c r="C47" s="4">
        <v>7500</v>
      </c>
      <c r="D47" s="4"/>
      <c r="E47" s="4"/>
      <c r="F47" s="4">
        <v>7500</v>
      </c>
      <c r="G47" s="13"/>
      <c r="H47" s="4" t="s">
        <v>92</v>
      </c>
      <c r="I47" s="4" t="s">
        <v>90</v>
      </c>
      <c r="J47" s="4">
        <v>7500</v>
      </c>
      <c r="K47" s="4">
        <v>0</v>
      </c>
      <c r="L47" s="4">
        <v>0</v>
      </c>
      <c r="M47" s="4">
        <v>7500</v>
      </c>
      <c r="N47" s="13">
        <v>0</v>
      </c>
      <c r="O47" s="4" t="s">
        <v>293</v>
      </c>
      <c r="P47" s="52" t="s">
        <v>90</v>
      </c>
      <c r="Q47" s="13" t="s">
        <v>261</v>
      </c>
    </row>
    <row r="48" spans="1:17" ht="150">
      <c r="A48" s="15">
        <v>29</v>
      </c>
      <c r="B48" s="20" t="s">
        <v>230</v>
      </c>
      <c r="C48" s="7">
        <v>134493</v>
      </c>
      <c r="D48" s="4"/>
      <c r="E48" s="4"/>
      <c r="F48" s="7">
        <v>134493</v>
      </c>
      <c r="G48" s="4"/>
      <c r="H48" s="4" t="s">
        <v>92</v>
      </c>
      <c r="I48" s="4" t="s">
        <v>90</v>
      </c>
      <c r="J48" s="7">
        <v>13652.9</v>
      </c>
      <c r="K48" s="4">
        <v>0</v>
      </c>
      <c r="L48" s="4">
        <v>0</v>
      </c>
      <c r="M48" s="7">
        <v>13652.9</v>
      </c>
      <c r="N48" s="4">
        <v>0</v>
      </c>
      <c r="O48" s="4" t="s">
        <v>92</v>
      </c>
      <c r="P48" s="52" t="s">
        <v>90</v>
      </c>
      <c r="Q48" s="13" t="s">
        <v>303</v>
      </c>
    </row>
    <row r="49" spans="1:17" ht="45">
      <c r="A49" s="15">
        <v>30</v>
      </c>
      <c r="B49" s="21" t="s">
        <v>74</v>
      </c>
      <c r="C49" s="7">
        <v>12000</v>
      </c>
      <c r="D49" s="4"/>
      <c r="E49" s="4"/>
      <c r="F49" s="7">
        <v>12000</v>
      </c>
      <c r="G49" s="4"/>
      <c r="H49" s="4" t="s">
        <v>92</v>
      </c>
      <c r="I49" s="4" t="s">
        <v>90</v>
      </c>
      <c r="J49" s="7">
        <v>12000</v>
      </c>
      <c r="K49" s="4">
        <v>0</v>
      </c>
      <c r="L49" s="4">
        <v>0</v>
      </c>
      <c r="M49" s="7">
        <v>12000</v>
      </c>
      <c r="N49" s="4">
        <v>0</v>
      </c>
      <c r="O49" s="4" t="s">
        <v>92</v>
      </c>
      <c r="P49" s="52" t="s">
        <v>90</v>
      </c>
      <c r="Q49" s="13" t="s">
        <v>261</v>
      </c>
    </row>
    <row r="50" spans="1:17" ht="45">
      <c r="A50" s="15">
        <v>31</v>
      </c>
      <c r="B50" s="22" t="s">
        <v>232</v>
      </c>
      <c r="C50" s="8">
        <v>8000</v>
      </c>
      <c r="D50" s="4"/>
      <c r="E50" s="4"/>
      <c r="F50" s="8">
        <v>8000</v>
      </c>
      <c r="G50" s="4"/>
      <c r="H50" s="4" t="s">
        <v>92</v>
      </c>
      <c r="I50" s="4" t="s">
        <v>90</v>
      </c>
      <c r="J50" s="8">
        <v>0</v>
      </c>
      <c r="K50" s="4">
        <v>0</v>
      </c>
      <c r="L50" s="4">
        <v>0</v>
      </c>
      <c r="M50" s="8">
        <v>0</v>
      </c>
      <c r="N50" s="4">
        <v>0</v>
      </c>
      <c r="O50" s="4" t="s">
        <v>92</v>
      </c>
      <c r="P50" s="52" t="s">
        <v>90</v>
      </c>
      <c r="Q50" s="13" t="s">
        <v>304</v>
      </c>
    </row>
    <row r="51" spans="1:17" ht="45">
      <c r="A51" s="15">
        <v>32</v>
      </c>
      <c r="B51" s="21" t="s">
        <v>231</v>
      </c>
      <c r="C51" s="8">
        <v>12600</v>
      </c>
      <c r="D51" s="4"/>
      <c r="E51" s="4"/>
      <c r="F51" s="8">
        <v>12600</v>
      </c>
      <c r="G51" s="4"/>
      <c r="H51" s="4" t="s">
        <v>92</v>
      </c>
      <c r="I51" s="4" t="s">
        <v>90</v>
      </c>
      <c r="J51" s="8">
        <v>0</v>
      </c>
      <c r="K51" s="4">
        <v>0</v>
      </c>
      <c r="L51" s="4">
        <v>0</v>
      </c>
      <c r="M51" s="8">
        <v>0</v>
      </c>
      <c r="N51" s="4">
        <v>0</v>
      </c>
      <c r="O51" s="4" t="s">
        <v>92</v>
      </c>
      <c r="P51" s="52" t="s">
        <v>94</v>
      </c>
      <c r="Q51" s="13" t="s">
        <v>262</v>
      </c>
    </row>
    <row r="52" spans="1:17" ht="15">
      <c r="A52" s="18"/>
      <c r="B52" s="38" t="s">
        <v>50</v>
      </c>
      <c r="C52" s="35">
        <f>SUM(D52:F52)</f>
        <v>116000</v>
      </c>
      <c r="D52" s="35">
        <f>SUM(D53:D54)</f>
        <v>77000</v>
      </c>
      <c r="E52" s="35">
        <f>SUM(E53:E54)</f>
        <v>20000</v>
      </c>
      <c r="F52" s="35">
        <f>SUM(F53:F54)</f>
        <v>19000</v>
      </c>
      <c r="G52" s="33"/>
      <c r="H52" s="4"/>
      <c r="I52" s="4"/>
      <c r="J52" s="35">
        <v>0</v>
      </c>
      <c r="K52" s="35"/>
      <c r="L52" s="35"/>
      <c r="M52" s="35">
        <v>0</v>
      </c>
      <c r="N52" s="33"/>
      <c r="O52" s="4"/>
      <c r="P52" s="52"/>
      <c r="Q52" s="13"/>
    </row>
    <row r="53" spans="1:17" ht="60">
      <c r="A53" s="15">
        <v>33</v>
      </c>
      <c r="B53" s="36" t="s">
        <v>247</v>
      </c>
      <c r="C53" s="34">
        <v>22000</v>
      </c>
      <c r="D53" s="34"/>
      <c r="E53" s="34">
        <v>20000</v>
      </c>
      <c r="F53" s="34">
        <v>2000</v>
      </c>
      <c r="G53" s="32"/>
      <c r="H53" s="4" t="s">
        <v>92</v>
      </c>
      <c r="I53" s="4" t="s">
        <v>90</v>
      </c>
      <c r="J53" s="34">
        <v>0</v>
      </c>
      <c r="K53" s="34">
        <v>0</v>
      </c>
      <c r="L53" s="34">
        <v>0</v>
      </c>
      <c r="M53" s="34">
        <v>0</v>
      </c>
      <c r="N53" s="32">
        <v>0</v>
      </c>
      <c r="O53" s="4" t="s">
        <v>294</v>
      </c>
      <c r="P53" s="52" t="s">
        <v>90</v>
      </c>
      <c r="Q53" s="13" t="s">
        <v>263</v>
      </c>
    </row>
    <row r="54" spans="1:17" ht="60">
      <c r="A54" s="15">
        <v>34</v>
      </c>
      <c r="B54" s="13" t="s">
        <v>223</v>
      </c>
      <c r="C54" s="34">
        <v>94000</v>
      </c>
      <c r="D54" s="34">
        <v>77000</v>
      </c>
      <c r="E54" s="34"/>
      <c r="F54" s="34">
        <v>17000</v>
      </c>
      <c r="G54" s="32"/>
      <c r="H54" s="4" t="s">
        <v>93</v>
      </c>
      <c r="I54" s="4" t="s">
        <v>90</v>
      </c>
      <c r="J54" s="34">
        <v>0</v>
      </c>
      <c r="K54" s="34">
        <v>0</v>
      </c>
      <c r="L54" s="34">
        <v>0</v>
      </c>
      <c r="M54" s="34">
        <v>0</v>
      </c>
      <c r="N54" s="32">
        <v>0</v>
      </c>
      <c r="O54" s="4" t="s">
        <v>294</v>
      </c>
      <c r="P54" s="52" t="s">
        <v>90</v>
      </c>
      <c r="Q54" s="13" t="s">
        <v>263</v>
      </c>
    </row>
    <row r="55" spans="1:17" ht="15">
      <c r="A55" s="18"/>
      <c r="B55" s="38" t="s">
        <v>54</v>
      </c>
      <c r="C55" s="35">
        <f>SUM(D55:G55)</f>
        <v>188500</v>
      </c>
      <c r="D55" s="35">
        <f>SUM(D56:D61)</f>
        <v>149000</v>
      </c>
      <c r="E55" s="35"/>
      <c r="F55" s="35">
        <f>SUM(F56:F61)</f>
        <v>36500</v>
      </c>
      <c r="G55" s="35">
        <f>SUM(G56:G61)</f>
        <v>3000</v>
      </c>
      <c r="H55" s="4"/>
      <c r="I55" s="4"/>
      <c r="J55" s="35">
        <f>SUM(K55:M55)</f>
        <v>107500</v>
      </c>
      <c r="K55" s="35">
        <f>SUM(K56:K61)</f>
        <v>91000</v>
      </c>
      <c r="L55" s="35"/>
      <c r="M55" s="35">
        <f>SUM(M56:M61)</f>
        <v>16500</v>
      </c>
      <c r="N55" s="35"/>
      <c r="O55" s="4"/>
      <c r="P55" s="52"/>
      <c r="Q55" s="13"/>
    </row>
    <row r="56" spans="1:17" ht="45">
      <c r="A56" s="15">
        <v>35</v>
      </c>
      <c r="B56" s="18" t="s">
        <v>55</v>
      </c>
      <c r="C56" s="34">
        <v>5000</v>
      </c>
      <c r="D56" s="34"/>
      <c r="E56" s="34"/>
      <c r="F56" s="34">
        <v>5000</v>
      </c>
      <c r="G56" s="34"/>
      <c r="H56" s="4" t="s">
        <v>92</v>
      </c>
      <c r="I56" s="4" t="s">
        <v>90</v>
      </c>
      <c r="J56" s="34">
        <f>SUM(K56:M56)</f>
        <v>12000</v>
      </c>
      <c r="K56" s="34">
        <v>7000</v>
      </c>
      <c r="L56" s="34">
        <v>0</v>
      </c>
      <c r="M56" s="34">
        <v>5000</v>
      </c>
      <c r="N56" s="34">
        <v>0</v>
      </c>
      <c r="O56" s="4" t="s">
        <v>92</v>
      </c>
      <c r="P56" s="52" t="s">
        <v>90</v>
      </c>
      <c r="Q56" s="13" t="s">
        <v>261</v>
      </c>
    </row>
    <row r="57" spans="1:17" ht="45">
      <c r="A57" s="15">
        <v>36</v>
      </c>
      <c r="B57" s="18" t="s">
        <v>235</v>
      </c>
      <c r="C57" s="34">
        <v>4000</v>
      </c>
      <c r="D57" s="34"/>
      <c r="E57" s="34"/>
      <c r="F57" s="34">
        <v>4000</v>
      </c>
      <c r="G57" s="34"/>
      <c r="H57" s="4" t="s">
        <v>93</v>
      </c>
      <c r="I57" s="41" t="s">
        <v>94</v>
      </c>
      <c r="J57" s="34">
        <v>4000</v>
      </c>
      <c r="K57" s="34">
        <v>0</v>
      </c>
      <c r="L57" s="34">
        <v>0</v>
      </c>
      <c r="M57" s="34">
        <v>4000</v>
      </c>
      <c r="N57" s="34">
        <v>0</v>
      </c>
      <c r="O57" s="4" t="s">
        <v>93</v>
      </c>
      <c r="P57" s="54" t="s">
        <v>94</v>
      </c>
      <c r="Q57" s="13"/>
    </row>
    <row r="58" spans="1:17" ht="45">
      <c r="A58" s="15">
        <v>37</v>
      </c>
      <c r="B58" s="18" t="s">
        <v>236</v>
      </c>
      <c r="C58" s="34">
        <v>2500</v>
      </c>
      <c r="D58" s="34"/>
      <c r="E58" s="34"/>
      <c r="F58" s="34">
        <v>2500</v>
      </c>
      <c r="G58" s="34"/>
      <c r="H58" s="4" t="s">
        <v>93</v>
      </c>
      <c r="I58" s="41" t="s">
        <v>94</v>
      </c>
      <c r="J58" s="34">
        <v>2500</v>
      </c>
      <c r="K58" s="34">
        <v>0</v>
      </c>
      <c r="L58" s="34">
        <v>0</v>
      </c>
      <c r="M58" s="34">
        <v>2500</v>
      </c>
      <c r="N58" s="34">
        <v>0</v>
      </c>
      <c r="O58" s="4" t="s">
        <v>93</v>
      </c>
      <c r="P58" s="54" t="s">
        <v>94</v>
      </c>
      <c r="Q58" s="13"/>
    </row>
    <row r="59" spans="1:17" ht="45">
      <c r="A59" s="15">
        <v>38</v>
      </c>
      <c r="B59" s="18" t="s">
        <v>237</v>
      </c>
      <c r="C59" s="34">
        <v>89000</v>
      </c>
      <c r="D59" s="34">
        <v>84000</v>
      </c>
      <c r="E59" s="34"/>
      <c r="F59" s="34">
        <v>5000</v>
      </c>
      <c r="G59" s="34"/>
      <c r="H59" s="4" t="s">
        <v>92</v>
      </c>
      <c r="I59" s="4" t="s">
        <v>90</v>
      </c>
      <c r="J59" s="34">
        <v>89000</v>
      </c>
      <c r="K59" s="34">
        <v>84000</v>
      </c>
      <c r="L59" s="34">
        <v>0</v>
      </c>
      <c r="M59" s="34">
        <v>5000</v>
      </c>
      <c r="N59" s="34">
        <v>0</v>
      </c>
      <c r="O59" s="4" t="s">
        <v>92</v>
      </c>
      <c r="P59" s="52" t="s">
        <v>90</v>
      </c>
      <c r="Q59" s="13" t="s">
        <v>281</v>
      </c>
    </row>
    <row r="60" spans="1:17" ht="45">
      <c r="A60" s="15">
        <v>39</v>
      </c>
      <c r="B60" s="18" t="s">
        <v>238</v>
      </c>
      <c r="C60" s="34">
        <v>3000</v>
      </c>
      <c r="D60" s="34"/>
      <c r="E60" s="34"/>
      <c r="F60" s="34"/>
      <c r="G60" s="34">
        <v>3000</v>
      </c>
      <c r="H60" s="4" t="s">
        <v>92</v>
      </c>
      <c r="I60" s="4" t="s">
        <v>90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4" t="s">
        <v>92</v>
      </c>
      <c r="P60" s="52" t="s">
        <v>90</v>
      </c>
      <c r="Q60" s="13" t="s">
        <v>280</v>
      </c>
    </row>
    <row r="61" spans="1:17" ht="120">
      <c r="A61" s="15">
        <v>40</v>
      </c>
      <c r="B61" s="18" t="s">
        <v>239</v>
      </c>
      <c r="C61" s="34">
        <v>85000</v>
      </c>
      <c r="D61" s="34">
        <v>65000</v>
      </c>
      <c r="E61" s="34"/>
      <c r="F61" s="34">
        <v>20000</v>
      </c>
      <c r="G61" s="34"/>
      <c r="H61" s="4" t="s">
        <v>93</v>
      </c>
      <c r="I61" s="4" t="s">
        <v>94</v>
      </c>
      <c r="J61" s="34">
        <v>105699.1</v>
      </c>
      <c r="K61" s="34"/>
      <c r="L61" s="34"/>
      <c r="M61" s="34"/>
      <c r="N61" s="34"/>
      <c r="O61" s="4" t="s">
        <v>93</v>
      </c>
      <c r="P61" s="52" t="s">
        <v>94</v>
      </c>
      <c r="Q61" s="13" t="s">
        <v>282</v>
      </c>
    </row>
    <row r="62" spans="1:17" ht="15">
      <c r="A62" s="18"/>
      <c r="B62" s="38" t="s">
        <v>58</v>
      </c>
      <c r="C62" s="35">
        <f>SUM(D62:G62)</f>
        <v>8762.5</v>
      </c>
      <c r="D62" s="35"/>
      <c r="E62" s="35"/>
      <c r="F62" s="35">
        <f>SUM(F63:F67)</f>
        <v>8650</v>
      </c>
      <c r="G62" s="35">
        <f>SUM(G63:G67)</f>
        <v>112.5</v>
      </c>
      <c r="H62" s="4"/>
      <c r="I62" s="4"/>
      <c r="J62" s="35">
        <f>SUM(K62:N62)</f>
        <v>362.5</v>
      </c>
      <c r="K62" s="35"/>
      <c r="L62" s="35"/>
      <c r="M62" s="35">
        <f>SUM(M63:M64)</f>
        <v>350</v>
      </c>
      <c r="N62" s="35">
        <f>SUM(N63:N64)</f>
        <v>12.5</v>
      </c>
      <c r="O62" s="4"/>
      <c r="P62" s="52"/>
      <c r="Q62" s="13"/>
    </row>
    <row r="63" spans="1:17" ht="90">
      <c r="A63" s="15">
        <v>41</v>
      </c>
      <c r="B63" s="18" t="s">
        <v>277</v>
      </c>
      <c r="C63" s="34">
        <f>SUM(D63:G63)</f>
        <v>6000</v>
      </c>
      <c r="D63" s="34"/>
      <c r="E63" s="34"/>
      <c r="F63" s="34">
        <v>6000</v>
      </c>
      <c r="G63" s="34"/>
      <c r="H63" s="4" t="s">
        <v>92</v>
      </c>
      <c r="I63" s="4" t="s">
        <v>90</v>
      </c>
      <c r="J63" s="34">
        <v>100</v>
      </c>
      <c r="K63" s="34">
        <v>0</v>
      </c>
      <c r="L63" s="34">
        <v>0</v>
      </c>
      <c r="M63" s="34">
        <v>100</v>
      </c>
      <c r="N63" s="34">
        <v>0</v>
      </c>
      <c r="O63" s="4" t="s">
        <v>297</v>
      </c>
      <c r="P63" s="52" t="s">
        <v>90</v>
      </c>
      <c r="Q63" s="22" t="s">
        <v>283</v>
      </c>
    </row>
    <row r="64" spans="1:17" ht="150">
      <c r="A64" s="15">
        <v>42</v>
      </c>
      <c r="B64" s="18" t="s">
        <v>220</v>
      </c>
      <c r="C64" s="34">
        <f>SUM(D64:G64)</f>
        <v>562.5</v>
      </c>
      <c r="D64" s="34"/>
      <c r="E64" s="34"/>
      <c r="F64" s="34">
        <v>450</v>
      </c>
      <c r="G64" s="34">
        <v>112.5</v>
      </c>
      <c r="H64" s="4" t="s">
        <v>92</v>
      </c>
      <c r="I64" s="4" t="s">
        <v>90</v>
      </c>
      <c r="J64" s="34">
        <f>SUM(K64:N64)</f>
        <v>262.5</v>
      </c>
      <c r="K64" s="34">
        <v>0</v>
      </c>
      <c r="L64" s="34">
        <v>0</v>
      </c>
      <c r="M64" s="34">
        <v>250</v>
      </c>
      <c r="N64" s="34">
        <v>12.5</v>
      </c>
      <c r="O64" s="4" t="s">
        <v>297</v>
      </c>
      <c r="P64" s="52" t="s">
        <v>90</v>
      </c>
      <c r="Q64" s="22" t="s">
        <v>305</v>
      </c>
    </row>
    <row r="65" spans="1:17" ht="15">
      <c r="A65" s="18"/>
      <c r="B65" s="38" t="s">
        <v>62</v>
      </c>
      <c r="C65" s="35">
        <f>SUM(C66:C67)</f>
        <v>1100</v>
      </c>
      <c r="D65" s="35"/>
      <c r="E65" s="35"/>
      <c r="F65" s="35">
        <f>SUM(F66:F67)</f>
        <v>1100</v>
      </c>
      <c r="G65" s="34"/>
      <c r="H65" s="4"/>
      <c r="I65" s="4"/>
      <c r="J65" s="35">
        <f>SUM(J66:J67)</f>
        <v>1100</v>
      </c>
      <c r="K65" s="35"/>
      <c r="L65" s="35"/>
      <c r="M65" s="35">
        <f>SUM(M66:M67)</f>
        <v>1100</v>
      </c>
      <c r="N65" s="34"/>
      <c r="O65" s="4"/>
      <c r="P65" s="52"/>
      <c r="Q65" s="13"/>
    </row>
    <row r="66" spans="1:17" ht="30">
      <c r="A66" s="15">
        <v>43</v>
      </c>
      <c r="B66" s="13" t="s">
        <v>260</v>
      </c>
      <c r="C66" s="34">
        <v>600</v>
      </c>
      <c r="D66" s="34"/>
      <c r="E66" s="34"/>
      <c r="F66" s="34">
        <v>600</v>
      </c>
      <c r="G66" s="34"/>
      <c r="H66" s="4" t="s">
        <v>92</v>
      </c>
      <c r="I66" s="4" t="s">
        <v>90</v>
      </c>
      <c r="J66" s="34">
        <v>600</v>
      </c>
      <c r="K66" s="34">
        <v>0</v>
      </c>
      <c r="L66" s="34">
        <v>0</v>
      </c>
      <c r="M66" s="34">
        <v>600</v>
      </c>
      <c r="N66" s="34">
        <v>0</v>
      </c>
      <c r="O66" s="4" t="s">
        <v>293</v>
      </c>
      <c r="P66" s="52" t="s">
        <v>90</v>
      </c>
      <c r="Q66" s="13" t="s">
        <v>261</v>
      </c>
    </row>
    <row r="67" spans="1:17" ht="30">
      <c r="A67" s="15">
        <v>44</v>
      </c>
      <c r="B67" s="13" t="s">
        <v>219</v>
      </c>
      <c r="C67" s="34">
        <v>500</v>
      </c>
      <c r="D67" s="34"/>
      <c r="E67" s="34"/>
      <c r="F67" s="34">
        <v>500</v>
      </c>
      <c r="G67" s="34"/>
      <c r="H67" s="4" t="s">
        <v>92</v>
      </c>
      <c r="I67" s="4" t="s">
        <v>90</v>
      </c>
      <c r="J67" s="34">
        <v>500</v>
      </c>
      <c r="K67" s="34">
        <v>0</v>
      </c>
      <c r="L67" s="34">
        <v>0</v>
      </c>
      <c r="M67" s="34">
        <v>500</v>
      </c>
      <c r="N67" s="34">
        <v>0</v>
      </c>
      <c r="O67" s="4" t="s">
        <v>293</v>
      </c>
      <c r="P67" s="52" t="s">
        <v>90</v>
      </c>
      <c r="Q67" s="13" t="s">
        <v>261</v>
      </c>
    </row>
    <row r="68" spans="1:17" ht="15">
      <c r="A68" s="40"/>
      <c r="B68" s="38" t="s">
        <v>245</v>
      </c>
      <c r="C68" s="35">
        <f>SUM(C69)</f>
        <v>67400</v>
      </c>
      <c r="D68" s="35">
        <f>SUM(D69)</f>
        <v>50000</v>
      </c>
      <c r="E68" s="35"/>
      <c r="F68" s="35">
        <v>17400</v>
      </c>
      <c r="G68" s="35"/>
      <c r="H68" s="6"/>
      <c r="I68" s="6"/>
      <c r="J68" s="35">
        <f>SUM(K68:N68)</f>
        <v>46600</v>
      </c>
      <c r="K68" s="35">
        <f>SUM(K69)</f>
        <v>43400</v>
      </c>
      <c r="L68" s="35"/>
      <c r="M68" s="35">
        <f>SUM(M69)</f>
        <v>3200</v>
      </c>
      <c r="N68" s="35"/>
      <c r="O68" s="6"/>
      <c r="P68" s="55"/>
      <c r="Q68" s="13"/>
    </row>
    <row r="69" spans="1:17" ht="225">
      <c r="A69" s="15">
        <v>45</v>
      </c>
      <c r="B69" s="13" t="s">
        <v>246</v>
      </c>
      <c r="C69" s="34">
        <f>SUM(D69:G69)</f>
        <v>67400</v>
      </c>
      <c r="D69" s="34">
        <v>50000</v>
      </c>
      <c r="E69" s="34"/>
      <c r="F69" s="34">
        <v>17400</v>
      </c>
      <c r="G69" s="34"/>
      <c r="H69" s="4" t="s">
        <v>92</v>
      </c>
      <c r="I69" s="4" t="s">
        <v>90</v>
      </c>
      <c r="J69" s="34">
        <f>SUM(K69:N69)</f>
        <v>46600</v>
      </c>
      <c r="K69" s="34">
        <v>43400</v>
      </c>
      <c r="L69" s="34">
        <v>0</v>
      </c>
      <c r="M69" s="34">
        <v>3200</v>
      </c>
      <c r="N69" s="34">
        <v>0</v>
      </c>
      <c r="O69" s="4" t="s">
        <v>92</v>
      </c>
      <c r="P69" s="52" t="s">
        <v>90</v>
      </c>
      <c r="Q69" s="13" t="s">
        <v>300</v>
      </c>
    </row>
    <row r="70" spans="1:17" ht="15">
      <c r="A70" s="67" t="s">
        <v>103</v>
      </c>
      <c r="B70" s="68"/>
      <c r="C70" s="68"/>
      <c r="D70" s="68"/>
      <c r="E70" s="68"/>
      <c r="F70" s="68"/>
      <c r="G70" s="68"/>
      <c r="H70" s="68"/>
      <c r="I70" s="68"/>
      <c r="J70" s="65"/>
      <c r="K70" s="65"/>
      <c r="L70" s="65"/>
      <c r="M70" s="65"/>
      <c r="N70" s="65"/>
      <c r="O70" s="65"/>
      <c r="P70" s="65"/>
      <c r="Q70" s="69"/>
    </row>
    <row r="71" spans="1:17" ht="45">
      <c r="A71" s="15">
        <v>46</v>
      </c>
      <c r="B71" s="13" t="s">
        <v>173</v>
      </c>
      <c r="C71" s="4">
        <f>G71</f>
        <v>2408930</v>
      </c>
      <c r="D71" s="13"/>
      <c r="E71" s="13"/>
      <c r="F71" s="13"/>
      <c r="G71" s="4">
        <v>2408930</v>
      </c>
      <c r="H71" s="15" t="s">
        <v>92</v>
      </c>
      <c r="I71" s="15" t="s">
        <v>90</v>
      </c>
      <c r="J71" s="4">
        <v>2408930</v>
      </c>
      <c r="K71" s="13">
        <v>0</v>
      </c>
      <c r="L71" s="13">
        <v>0</v>
      </c>
      <c r="M71" s="13">
        <v>0</v>
      </c>
      <c r="N71" s="4">
        <v>1484.8</v>
      </c>
      <c r="O71" s="15" t="s">
        <v>92</v>
      </c>
      <c r="P71" s="53" t="s">
        <v>90</v>
      </c>
      <c r="Q71" s="13" t="s">
        <v>278</v>
      </c>
    </row>
    <row r="72" spans="1:17" ht="60">
      <c r="A72" s="15">
        <v>47</v>
      </c>
      <c r="B72" s="13" t="s">
        <v>175</v>
      </c>
      <c r="C72" s="4">
        <f>G72</f>
        <v>502759.2</v>
      </c>
      <c r="D72" s="13"/>
      <c r="E72" s="13"/>
      <c r="F72" s="13"/>
      <c r="G72" s="4">
        <v>502759.2</v>
      </c>
      <c r="H72" s="15" t="s">
        <v>92</v>
      </c>
      <c r="I72" s="15" t="s">
        <v>90</v>
      </c>
      <c r="J72" s="4">
        <v>502759.2</v>
      </c>
      <c r="K72" s="13">
        <v>0</v>
      </c>
      <c r="L72" s="13">
        <v>0</v>
      </c>
      <c r="M72" s="13">
        <v>0</v>
      </c>
      <c r="N72" s="4">
        <v>202.5</v>
      </c>
      <c r="O72" s="15" t="s">
        <v>92</v>
      </c>
      <c r="P72" s="53" t="s">
        <v>90</v>
      </c>
      <c r="Q72" s="13" t="s">
        <v>278</v>
      </c>
    </row>
    <row r="73" spans="1:17" ht="45">
      <c r="A73" s="15">
        <v>48</v>
      </c>
      <c r="B73" s="13" t="s">
        <v>104</v>
      </c>
      <c r="C73" s="4">
        <f>G73</f>
        <v>209959</v>
      </c>
      <c r="D73" s="13"/>
      <c r="E73" s="13"/>
      <c r="F73" s="13"/>
      <c r="G73" s="4">
        <v>209959</v>
      </c>
      <c r="H73" s="15" t="s">
        <v>92</v>
      </c>
      <c r="I73" s="15" t="s">
        <v>90</v>
      </c>
      <c r="J73" s="4">
        <v>209959</v>
      </c>
      <c r="K73" s="13">
        <v>0</v>
      </c>
      <c r="L73" s="13">
        <v>0</v>
      </c>
      <c r="M73" s="13">
        <v>0</v>
      </c>
      <c r="N73" s="4">
        <v>45.3</v>
      </c>
      <c r="O73" s="15" t="s">
        <v>92</v>
      </c>
      <c r="P73" s="53" t="s">
        <v>90</v>
      </c>
      <c r="Q73" s="13" t="s">
        <v>278</v>
      </c>
    </row>
  </sheetData>
  <sheetProtection/>
  <mergeCells count="25">
    <mergeCell ref="A7:Q7"/>
    <mergeCell ref="B6:Q6"/>
    <mergeCell ref="A70:Q70"/>
    <mergeCell ref="J8:P8"/>
    <mergeCell ref="Q9:Q11"/>
    <mergeCell ref="A42:I42"/>
    <mergeCell ref="D10:G10"/>
    <mergeCell ref="B8:I8"/>
    <mergeCell ref="A9:A11"/>
    <mergeCell ref="B9:B11"/>
    <mergeCell ref="C9:G9"/>
    <mergeCell ref="F1:I1"/>
    <mergeCell ref="F2:I2"/>
    <mergeCell ref="F3:I3"/>
    <mergeCell ref="F4:I4"/>
    <mergeCell ref="F5:I5"/>
    <mergeCell ref="J9:N9"/>
    <mergeCell ref="O9:O11"/>
    <mergeCell ref="P9:P11"/>
    <mergeCell ref="J10:J11"/>
    <mergeCell ref="K10:N10"/>
    <mergeCell ref="A12:P12"/>
    <mergeCell ref="I9:I11"/>
    <mergeCell ref="C10:C11"/>
    <mergeCell ref="H9:H11"/>
  </mergeCells>
  <printOptions horizontalCentered="1"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2015-12-16T09:04:35Z</cp:lastPrinted>
  <dcterms:created xsi:type="dcterms:W3CDTF">2011-03-10T08:04:45Z</dcterms:created>
  <dcterms:modified xsi:type="dcterms:W3CDTF">2015-12-17T12:49:28Z</dcterms:modified>
  <cp:category/>
  <cp:version/>
  <cp:contentType/>
  <cp:contentStatus/>
</cp:coreProperties>
</file>