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0485" yWindow="486855" windowWidth="11580" windowHeight="10365"/>
  </bookViews>
  <sheets>
    <sheet name="по программам" sheetId="2" r:id="rId1"/>
    <sheet name="по госзаказчикам" sheetId="4" r:id="rId2"/>
    <sheet name="Лист1" sheetId="6" r:id="rId3"/>
    <sheet name="ответственные" sheetId="3" r:id="rId4"/>
    <sheet name="Лист2" sheetId="7" r:id="rId5"/>
  </sheets>
  <definedNames>
    <definedName name="_xlnm.Print_Titles" localSheetId="3">ответственные!$3:$3</definedName>
    <definedName name="_xlnm.Print_Titles" localSheetId="1">'по госзаказчикам'!$2:$6</definedName>
    <definedName name="_xlnm.Print_Titles" localSheetId="0">'по программам'!$2:$6</definedName>
    <definedName name="_xlnm.Print_Area" localSheetId="3">ответственные!$A$1:$D$61</definedName>
    <definedName name="_xlnm.Print_Area" localSheetId="1">'по госзаказчикам'!$A$1:$N$206</definedName>
    <definedName name="_xlnm.Print_Area" localSheetId="0">'по программам'!$A$1:$E$175</definedName>
  </definedNames>
  <calcPr calcId="145621"/>
</workbook>
</file>

<file path=xl/calcChain.xml><?xml version="1.0" encoding="utf-8"?>
<calcChain xmlns="http://schemas.openxmlformats.org/spreadsheetml/2006/main">
  <c r="L208" i="4" l="1"/>
  <c r="N208" i="4"/>
  <c r="M19" i="4" l="1"/>
  <c r="K19" i="4"/>
  <c r="J19" i="4" s="1"/>
  <c r="M18" i="4"/>
  <c r="K18" i="4"/>
  <c r="M17" i="4"/>
  <c r="K17" i="4"/>
  <c r="K208" i="4" s="1"/>
  <c r="M208" i="4" l="1"/>
  <c r="J18" i="4"/>
  <c r="J17" i="4"/>
  <c r="J113" i="4"/>
  <c r="J110" i="4"/>
  <c r="J95" i="4"/>
  <c r="J87" i="4"/>
  <c r="J86" i="4"/>
  <c r="J82" i="4"/>
  <c r="J72" i="4"/>
  <c r="J70" i="4"/>
  <c r="J69" i="4"/>
  <c r="J68" i="4"/>
  <c r="J191" i="4" l="1"/>
  <c r="J188" i="4"/>
  <c r="J174" i="4"/>
  <c r="J151" i="4"/>
  <c r="J150" i="4"/>
  <c r="J143" i="4"/>
  <c r="J133" i="4"/>
  <c r="J132" i="4"/>
  <c r="J131" i="4"/>
  <c r="J130" i="4"/>
  <c r="J129" i="4"/>
  <c r="J128" i="4"/>
  <c r="P11" i="4" s="1"/>
  <c r="J127" i="4"/>
  <c r="J126" i="4"/>
  <c r="J125" i="4"/>
  <c r="J124" i="4"/>
  <c r="J186" i="4" l="1"/>
  <c r="K193" i="4" l="1"/>
  <c r="L193" i="4"/>
  <c r="J156" i="4" l="1"/>
  <c r="J208" i="4" s="1"/>
  <c r="J50" i="6" l="1"/>
  <c r="J49" i="6"/>
  <c r="J46" i="6"/>
  <c r="J45" i="6"/>
  <c r="J44" i="6"/>
  <c r="J43" i="6"/>
  <c r="J42" i="6"/>
  <c r="J41" i="6"/>
  <c r="J40" i="6"/>
  <c r="J38" i="6"/>
  <c r="J36" i="6"/>
  <c r="J35" i="6"/>
  <c r="J34" i="6"/>
  <c r="O33" i="6"/>
  <c r="J33" i="6"/>
  <c r="J27" i="6"/>
  <c r="J26" i="6"/>
  <c r="J25" i="6"/>
  <c r="J19" i="6"/>
  <c r="J15" i="6"/>
  <c r="J14" i="6"/>
  <c r="J11" i="6"/>
  <c r="O34" i="6" l="1"/>
  <c r="O35" i="6"/>
</calcChain>
</file>

<file path=xl/sharedStrings.xml><?xml version="1.0" encoding="utf-8"?>
<sst xmlns="http://schemas.openxmlformats.org/spreadsheetml/2006/main" count="1095" uniqueCount="556">
  <si>
    <t>№ п/п</t>
  </si>
  <si>
    <t>2</t>
  </si>
  <si>
    <t>Наименование федеральной целевой программы</t>
  </si>
  <si>
    <t>участвуем</t>
  </si>
  <si>
    <t>не участвуем</t>
  </si>
  <si>
    <t>"Развитие электронной компонентной базы и радиоэлектроники" на 2008-2015 годы</t>
  </si>
  <si>
    <t>Участие в ФЦП</t>
  </si>
  <si>
    <t>Мероприятия, предусмотренные Программой</t>
  </si>
  <si>
    <t>планируется участие</t>
  </si>
  <si>
    <t xml:space="preserve">Капитальные вложения направляются на создание и освоение перспективных технологических процессов изготовления электронной компонентной базы и радиоэлектронной аппаратуры, развитие производств нового технологического уровня, обеспечивающих ускоренное наращивание объемов производства конкурентоспособной продукции. Для реализации проектов, связанных с техническим перевооружением, организации привлекают внебюджетные средства 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</si>
  <si>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2013-2020 годы</t>
  </si>
  <si>
    <t>21.1.</t>
  </si>
  <si>
    <t>Подпрограмма "Развитие подотрасли животноводства, переработки и реализации продукции животноводства"</t>
  </si>
  <si>
    <t>Мероприятие: "Предупреждение распространения и ликвидация африканской чумы свиней на территории Российской Федерации"</t>
  </si>
  <si>
    <t>Реконструкция и строительство зданий и учреждений Россельхознадзора до уровня защиты при работе с возбудителем АЧС BSL-3/</t>
  </si>
  <si>
    <t>24.1.</t>
  </si>
  <si>
    <t>" Развитие физической культуры и спорта"</t>
  </si>
  <si>
    <t>Подпрограмма "Развитие физической культуры и массового спорта"</t>
  </si>
  <si>
    <t>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</si>
  <si>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 xml:space="preserve">Расширение сети физкультурно-спортивных сооружений и объектов.  </t>
  </si>
  <si>
    <t>2.1</t>
  </si>
  <si>
    <t>2.2</t>
  </si>
  <si>
    <t>Ответственный за Программу</t>
  </si>
  <si>
    <t>1.</t>
  </si>
  <si>
    <t>ФЦП "Развитие транспортной системы России (2010-2015 годы)"</t>
  </si>
  <si>
    <t>Милютина Т.</t>
  </si>
  <si>
    <t>2.</t>
  </si>
  <si>
    <t>ФЦП "Жилище" на 2011-2015 годы</t>
  </si>
  <si>
    <t>3.</t>
  </si>
  <si>
    <t>ФЦП "Развитие внутреннего и въездного туризма в Российской Федерации (2011 - 2018 годы)"</t>
  </si>
  <si>
    <t>Хацаева Н.</t>
  </si>
  <si>
    <t>4.</t>
  </si>
  <si>
    <t>ФЦП "Устойчивое развитие сельских территорий на 2014-2017 годы и на период до 2020 года"</t>
  </si>
  <si>
    <t>Шотаева А.</t>
  </si>
  <si>
    <t>5.</t>
  </si>
  <si>
    <t>ФЦП "Развитие мелиорации земель с/х назначения России на  2014 - 2020 годы"</t>
  </si>
  <si>
    <t>6.</t>
  </si>
  <si>
    <t>ФЦП "Развитие водохозяйственного комплекса Российской Федерации в 2012-2020 годах"</t>
  </si>
  <si>
    <t>Джанаева М.</t>
  </si>
  <si>
    <t>7.</t>
  </si>
  <si>
    <t>ФЦП "Развитие физической культуры и спорта в Российской Федерации на 2006-2015 годы"</t>
  </si>
  <si>
    <t>Томаева Ф.</t>
  </si>
  <si>
    <t>8.</t>
  </si>
  <si>
    <t>ФЦП "Культура России (2012-2018 годы)"</t>
  </si>
  <si>
    <t>9.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</si>
  <si>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</si>
  <si>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10.</t>
  </si>
  <si>
    <t>ФЦП "Юг России (2014-2020 годы)"</t>
  </si>
  <si>
    <t>11.</t>
  </si>
  <si>
    <t>ФЦП "Чистая вода" на 2011 - 2017 годы </t>
  </si>
  <si>
    <t>12.</t>
  </si>
  <si>
    <t>ФЦП "Создание системы обеспечения вызова экстренных оперативных служб по единому номеру 112" в Российской Федерации  на 2013-2017 годы"</t>
  </si>
  <si>
    <t>13.</t>
  </si>
  <si>
    <t>ФЦП "Повышение безопасности дорожного движения в 2013-2020 годах"</t>
  </si>
  <si>
    <t>14.</t>
  </si>
  <si>
    <t>ФЦП "Пожарная безопасность в Российской Федерации на период до 2017 года"</t>
  </si>
  <si>
    <t>15.</t>
  </si>
  <si>
    <t>ГП "Развитие здравоохранения"</t>
  </si>
  <si>
    <t>16.</t>
  </si>
  <si>
    <t xml:space="preserve">ГП "Социальная поддержка граждан" </t>
  </si>
  <si>
    <t>Босиева М.</t>
  </si>
  <si>
    <t>17.</t>
  </si>
  <si>
    <t>ГП "Развитие образования" на 2013-2020 годы</t>
  </si>
  <si>
    <t>ФЦП "Развитие мелиорации земель сельскохозяйственного назначения России на 2014-2020 годы"</t>
  </si>
  <si>
    <t>ФЦП "Создание системы обеспечения вызова экстренных оперативных служб по единому номеру "112" в Российской Федерации  на 2013-2017 годы"</t>
  </si>
  <si>
    <t xml:space="preserve">ГП "Развитие культуры и туризма" на 2013 - 2020 годы Подпрограмма "Искусство" </t>
  </si>
  <si>
    <t>ГП "Экономическое развитие и инновационная экономика" Подпорграмма 2 "Развитие малого и среднего предпринимательства"</t>
  </si>
  <si>
    <t>Бадтиева А.Г.</t>
  </si>
  <si>
    <t>ГП РФ "Развитие культуры и туризма"</t>
  </si>
  <si>
    <t>ГП РФ "Развитие транспортной системы"</t>
  </si>
  <si>
    <t>ГП РФ  "Обеспечение доступным и комфортным жильем и коммунальными услугами граждан Российской Федерации"</t>
  </si>
  <si>
    <t>ГП РФ"Развитие сельского хозяйства и регулирования рынков сельскохозяйственной продукции, сырья и продовольствия на 2013-2020 годы"</t>
  </si>
  <si>
    <t>ГП РФ"Воспроизводство и использование природных ресурсов"</t>
  </si>
  <si>
    <t>ГП РФ "Развитие физической культуры и спорта"</t>
  </si>
  <si>
    <t>ГП РФ "Защита населения и территорий  от чрезвычайных ситуаций, обеспечение пожарной безопастности и безопастности людей на водных объектах"</t>
  </si>
  <si>
    <t>ГП РФ "Развитие Северо-Кавказкого федерального округа" на период до 2025 года</t>
  </si>
  <si>
    <t xml:space="preserve">ГП РФ "Развитие здравоохранения"          </t>
  </si>
  <si>
    <t xml:space="preserve">ГП РФ "Социальная поддержка граждан" </t>
  </si>
  <si>
    <t xml:space="preserve">ГП РФ "Развитие образования" на 2013-2020 годы  </t>
  </si>
  <si>
    <t xml:space="preserve">ГП РФ "Экономическое развитие и инновационная экономика" 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</si>
  <si>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</si>
  <si>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 xml:space="preserve">
Подпрограмма "Развитие дошкольного, общего и дополнительного образования детей"</t>
  </si>
  <si>
    <t>Подпорграмма 2 "Развитие малого и среднего предпринимательства"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</si>
  <si>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</si>
  <si>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</si>
  <si>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</si>
  <si>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</si>
  <si>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</si>
  <si>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</si>
  <si>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</si>
  <si>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</si>
  <si>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</si>
  <si>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</si>
  <si>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</si>
  <si>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</si>
  <si>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ГП РФ "Обеспечение общественного порядка и противодействие преступности"</t>
  </si>
  <si>
    <t>ФЦП "Развитие транспортной системы России (2010-2020 годы)"</t>
  </si>
  <si>
    <t>XIII</t>
  </si>
  <si>
    <t xml:space="preserve">Подпрограмма Госпрограммы "Искусство" </t>
  </si>
  <si>
    <t xml:space="preserve">Подпрограмма  "Развитие подотрасли животноводства, переработки и реализации продукции животноводства" </t>
  </si>
  <si>
    <t xml:space="preserve">Подпрограмма  "Развитие подотрасли растениеводства, переработки и реализации продукции растениеводства" </t>
  </si>
  <si>
    <t>Внебюд-жетные источ-ники</t>
  </si>
  <si>
    <t>Строительство  берегоукрепительных сооружений на реке Хайдон у с. Кадгарон</t>
  </si>
  <si>
    <t>Строительство берегоукрепительных сооружений на реке Хаталдон у с.Хаталдон</t>
  </si>
  <si>
    <t>Строительство берегоукрепительных сооружений в с.Хазнидон в районе слияния рек Хазнидон и Урух</t>
  </si>
  <si>
    <t>Строительство берегоукрепительных сооружений на р.Фиагдон у селения Рассвет</t>
  </si>
  <si>
    <t>Всего:</t>
  </si>
  <si>
    <t>в том числе:</t>
  </si>
  <si>
    <t>республи-канский бюджет</t>
  </si>
  <si>
    <t>бюджет муници-пального образо-вания</t>
  </si>
  <si>
    <t>Строительство школы на 30 мест в с.Даргавс Пригородного района</t>
  </si>
  <si>
    <t>феде-ральный бюджет</t>
  </si>
  <si>
    <t>Реконструкция автодороги «Кобан – рекреационный комплекс «Тагаурия»</t>
  </si>
  <si>
    <t>Строительство спортивного комплекса в г. Дигора</t>
  </si>
  <si>
    <r>
      <t xml:space="preserve"> 
</t>
    </r>
    <r>
      <rPr>
        <b/>
        <i/>
        <sz val="12"/>
        <rFont val="Times New Roman"/>
        <family val="1"/>
        <charset val="204"/>
      </rPr>
      <t>Подпрограмма "Модернизация и развитие социального обслуживания населения"</t>
    </r>
  </si>
  <si>
    <t xml:space="preserve">Реконструкция водопроводных сетей населенных пунктов Дигорского района </t>
  </si>
  <si>
    <t>Субсидии на улучшение жилищных условий граждан, проживающим в сельской местности, в том числе молодых семей и молодых специалистов</t>
  </si>
  <si>
    <t>Предоставление социальных выплат молодым семьям на приобретение (строительство) жилья</t>
  </si>
  <si>
    <t>консолидированный бюджет</t>
  </si>
  <si>
    <t>Подпрограмма "Обеспечение жильем молодых семей"</t>
  </si>
  <si>
    <t xml:space="preserve">Подпрограмма "Стимулирование программ развития жилищного
строительства субъектов Российской Федерации" </t>
  </si>
  <si>
    <t>Департамент управления имуществом и инвест.политики
Отдел гос.программ и кап.вложений
Абашева Татьяна Ринатовна, 
тел. 8-495-628-86-57, 
сот. 8-926-842-44-56</t>
  </si>
  <si>
    <t xml:space="preserve">Мирзаев Александр Вячеславович
тел. 8-495-627-24-00 доб. 1151
Деп.корпорат.управления…
Буклова Залина 
тел. 8-495-631-90-51
Риль Елена Владимировна Мистрой России                       тел. 8-495-734-85-80*58-628
Департамента управления сетью подведомственных
организаций, 
Отдел реализации региональных инвестиций
Харсиев Михаил Исаевич,
сот. 8-915-278-21-06 </t>
  </si>
  <si>
    <t>Департамент реализации инвестиционных проектов и программ,
Отдел реализации программ и территориального развития:
Песчинская Татьяна Романовна, 
тел. 8-495-734-85-80 доб. 55614
Мендиашвили Елена Александровна, 
тел. 8-495-734-85-80 доб. 58025</t>
  </si>
  <si>
    <t>Департамент реализации инвестиционных проектов и программ,
Отдел реализации программ и территориального развития:
Парсаданов Константин Александрович, 
тел. 8-495-734-85-80 доб. 58028
Дроздова Регина Александровна, 
тел. 8-495-734-85-80 доб. 58012</t>
  </si>
  <si>
    <t>Отдел политики в сфере соц.защиты населения и взаимодейств.с региональн. органами и неправительственн.организациями: 
Семенова Лариса Борисовна,
тел.8-495-606-16-08,
тел. 8-495- 926-99-01 доб.1201</t>
  </si>
  <si>
    <t xml:space="preserve">Федеральные целевые программы и государственные порграммы Российской Федерации, предлагаемые к реализации 
в Республике Северная Осетия-Алания </t>
  </si>
  <si>
    <t>Контакты с федеральными органами исполнительной власти</t>
  </si>
  <si>
    <t>Информация 
о реализации  федеральных целевых программ и подпрограмм государственных программ Российской Федерации на территории Республики Северная Осетия-Алания в 2016 году</t>
  </si>
  <si>
    <t>Реконструкция водопроводных сетей в с.Ольгинское</t>
  </si>
  <si>
    <t>Реконструкция  водопроводных сетей в с. Мичурино, Хурикау</t>
  </si>
  <si>
    <t xml:space="preserve">Реконструкция автодороги "Чикола-Мацута-Комы-Арт" с подъездом к с.Галиат (2 пусковой комплекс)" </t>
  </si>
  <si>
    <t xml:space="preserve">В условиях жестких бюджетных ограничений на 2016 г. средств на подпрограмму "Искусство"  не выделено.  </t>
  </si>
  <si>
    <t>Строительство Кавказского музыкально-культурного центра Валерия Гергиева</t>
  </si>
  <si>
    <t>Петухова Наталья Ивановна 8-495-628-80-16</t>
  </si>
  <si>
    <t>Строительство спортивного комплекса в с.Эльхотово</t>
  </si>
  <si>
    <t>Строительство детского сада в г.Беслан</t>
  </si>
  <si>
    <t>Строительство школы с.Сурх-Дигора на 360 мест</t>
  </si>
  <si>
    <t>Строительство регионального центра спортивной борьбы, г.Владикавказ</t>
  </si>
  <si>
    <t>Строительство детского сада в с.Советское</t>
  </si>
  <si>
    <r>
      <t>Строительство малобюджетных физкультурно-спортивных объектов шаговой доступности, стоимость строительства  каждого из которых составляет не более 100 млн. рублей, а также плоскостных сооружений, стоимость строительства каждого из которых составляет не более 25 млн. рублей (</t>
    </r>
    <r>
      <rPr>
        <u/>
        <sz val="12"/>
        <rFont val="Times New Roman"/>
        <family val="1"/>
        <charset val="204"/>
      </rPr>
      <t>по проектам, рекомендованным Минспорта России для повторного применения и (или) включенным в реестр типовой проектной документации)</t>
    </r>
    <r>
      <rPr>
        <sz val="12"/>
        <rFont val="Times New Roman"/>
        <family val="1"/>
        <charset val="204"/>
      </rPr>
      <t xml:space="preserve">.
</t>
    </r>
    <r>
      <rPr>
        <sz val="12"/>
        <rFont val="Times New Roman"/>
        <family val="1"/>
        <charset val="204"/>
      </rPr>
      <t>Закупка для спортивных детско-юношеских школ комплектов искусственных покрытий для футбольных полей, включая их доставку и сертификацию полей.</t>
    </r>
  </si>
  <si>
    <t>ФЦП "Жилище" на 2015-2020 годы</t>
  </si>
  <si>
    <t>Планируемый объем ассигнований на 2016 год (тыс.рублей)</t>
  </si>
  <si>
    <t>Уровень софинансирования, % в 2016 году</t>
  </si>
  <si>
    <t>Строительство инфекционного корпуса на 100 коек Республиканской детской клинической больницы, г.Владикавказ</t>
  </si>
  <si>
    <t xml:space="preserve">а) Мероприятия по улучшению жилищных условий граждан, проживающих в сельской местности, в том числе молодых семей и молодых специалистов.
</t>
  </si>
  <si>
    <r>
      <t xml:space="preserve">в) Комплексное обустройство населенных пунктов   автомобильными дорогами с твердым покрытием к общественно значимым объектам сельских населенных пунктов, объектам производства и переработки сельскохозяйственной продукции.   </t>
    </r>
    <r>
      <rPr>
        <b/>
        <sz val="12"/>
        <rFont val="Times New Roman"/>
        <family val="1"/>
        <charset val="204"/>
      </rPr>
      <t/>
    </r>
  </si>
  <si>
    <r>
      <t xml:space="preserve">б) Комплексное обустройство населенных пунктов, расположенных в сельской местности, объектами социальной и инженерной инфраструктуры (в том числе общеобразовательные учреждения, фельдшерско-акушерские пункты, плоскостные спортивные сооружения, учреждения культурно-досугового типа, газификация, водоснабжение).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</t>
    </r>
    <r>
      <rPr>
        <sz val="12.5"/>
        <rFont val="Times New Roman"/>
        <family val="1"/>
        <charset val="204"/>
      </rPr>
      <t/>
    </r>
  </si>
  <si>
    <t>Рассматривались лишь объекты, включенные в Лист ожидания по протоколу заседания МВК по подготовке предложений по формированию бюджетных ассигнований из федер-ого бюджета на 2016-2018 годы по расходам инвестиционного характера от 29.05.2015 №14-АУ. Строительство Центра Гергиева и Нацмузей в Лист ожидания не вошли.</t>
  </si>
  <si>
    <t>Строительство детского сада на 120 мест в с.Советское Ирафского района</t>
  </si>
  <si>
    <r>
      <t xml:space="preserve">Строительство, реконструкция, техническое перевооружение мелиоративных систем общего и индивидуального пользования и гидротехнических сооружений, принадлежащих  сельскохозяйственным производителям. 
</t>
    </r>
    <r>
      <rPr>
        <b/>
        <sz val="12"/>
        <rFont val="Times New Roman"/>
        <family val="1"/>
        <charset val="204"/>
      </rPr>
      <t>Готовится заявка на участие в конкурсном отборе, который состоится 16 ноября 2015 г.  Планируемая площадь мелиорируемых земель - 1750 га. В настоящее время в МСХ республики ведется прием заявок от товаропроизводителей.</t>
    </r>
  </si>
  <si>
    <t xml:space="preserve">Субсидирование части процентной ставки по инвестиционным кредитам (займам) на модернизацию основных фондов в отрасли перерабатывающей промышленности, развитие и логистическое  обеспечения рынков продкуцией животноводства.  </t>
  </si>
  <si>
    <r>
      <t xml:space="preserve">Сроительство многофункциональных культурных центров. 
</t>
    </r>
    <r>
      <rPr>
        <b/>
        <sz val="12"/>
        <rFont val="Times New Roman"/>
        <family val="1"/>
        <charset val="204"/>
      </rPr>
      <t xml:space="preserve">Программа сформирована пообъектно и средства распределены. Предложения в республике по данному направлению с учетом уровня софинансирования отсутствуют. </t>
    </r>
  </si>
  <si>
    <r>
      <t xml:space="preserve">Строительство и реставрация объектов культуры.
</t>
    </r>
    <r>
      <rPr>
        <b/>
        <sz val="12"/>
        <rFont val="Times New Roman"/>
        <family val="1"/>
        <charset val="204"/>
      </rPr>
      <t xml:space="preserve">Программа сформирована пообъектно и средства распределены. Участие  возможно только в случае выделения дополнительных средств. </t>
    </r>
  </si>
  <si>
    <r>
      <t xml:space="preserve">в) Реализация мероприятий по развитию материальной базы общего образования с учетом прогрнозируемого увеличения численности детей школьного возраста и задач ликвидации практики обучения в 2 и 3 смены.
</t>
    </r>
    <r>
      <rPr>
        <b/>
        <sz val="12"/>
        <rFont val="Times New Roman"/>
        <family val="1"/>
        <charset val="204"/>
      </rPr>
      <t xml:space="preserve">Рассматриваются только объекты, на которые есть поручения Правительства РФ </t>
    </r>
  </si>
  <si>
    <r>
      <t>Строительство, реконструкция объектов капитального строительства государственной собственности субъектов Российской Федерации, муниципальной собственности.</t>
    </r>
    <r>
      <rPr>
        <b/>
        <sz val="12"/>
        <rFont val="Times New Roman"/>
        <family val="1"/>
        <charset val="204"/>
      </rPr>
      <t xml:space="preserve"> 
Заявка на участие в конкурсном отборе региональных программ находится в Минприроды России. Конкурс состоится 23.10.2015 года.</t>
    </r>
  </si>
  <si>
    <r>
      <t xml:space="preserve">Капитальное строительство и модернизация объектов обеспечивающей инфраструктуры создаваемых туристских объектов с длительным сроком окупаемости. 
</t>
    </r>
    <r>
      <rPr>
        <b/>
        <sz val="12"/>
        <rFont val="Times New Roman"/>
        <family val="1"/>
        <charset val="204"/>
      </rPr>
      <t xml:space="preserve">Объекты включены в реестр инвестиционных проектов, включенных в состав мероприятий Программы (Приказ Ростуризма от 26.06.2015 г. №250-Пр-15). </t>
    </r>
  </si>
  <si>
    <t>Наименование объектов</t>
  </si>
  <si>
    <t>Реконструкция Национального музея РСО-Алания, г.Владикавказ</t>
  </si>
  <si>
    <r>
      <t>Сейсмоусиление жилых домов, основных объектов и систем жизнеобеспечения, мест массового пребывания людей, зданий и сооружений, задействованных в системе экстренного реагирования и ликвидации последствий чрезвычайных ситуаций, а также объектов, обеспечивающих национальную безопасность Российской Федерации;
Строительство новых сейсмостойких объектов взамен тех объектов, сейсмоусиление или реконструкция которых экономически нецелесообразны, с использованием современных, в том числе зарубежных, технологий и строительных материалов, применяемых в малоэтажном строительстве.</t>
    </r>
    <r>
      <rPr>
        <b/>
        <sz val="12"/>
        <rFont val="Times New Roman"/>
        <family val="1"/>
        <charset val="204"/>
      </rPr>
      <t xml:space="preserve"> 
Завершение объектов, переходящих с 2015 года.</t>
    </r>
  </si>
  <si>
    <t>Конкурсный отбор состоится 1 ноября 2015 года.
В настоящее время в Министерстве строительства и архитектуры РСО-Алания рассматриваются предложения районов для подготовки и предоставления заявки на конкурс.</t>
  </si>
  <si>
    <t>Строительство фруктохранилища (СПК "Де-Густо")</t>
  </si>
  <si>
    <t>Строительство картофелехранилища (ООО "Агрофирма Фат")</t>
  </si>
  <si>
    <r>
      <t xml:space="preserve">Субсидирование части процентной ставки по  кредитам (займам) на строительство,  реконструкцию и техническое перевооружение перерабатывающих предприятий на основе  современного оборудования, развитие  инфраструктуры и логистического  обеспечения рынков продкуции растениеводства. 
</t>
    </r>
    <r>
      <rPr>
        <b/>
        <sz val="12"/>
        <rFont val="Times New Roman"/>
        <family val="1"/>
        <charset val="204"/>
      </rPr>
      <t>Конкурсный отбор будет проводится в 2016 году.</t>
    </r>
  </si>
  <si>
    <r>
      <t xml:space="preserve">Развитие объектов здравоохранения, образования и инженерной инфраструктуры. 
</t>
    </r>
    <r>
      <rPr>
        <b/>
        <sz val="12"/>
        <rFont val="Times New Roman"/>
        <family val="1"/>
        <charset val="204"/>
      </rPr>
      <t>Завершение (продолжение) начатых объектов.</t>
    </r>
  </si>
  <si>
    <r>
      <t xml:space="preserve">Строительство и реконструкция зданий учреждений социального обслуживания населения
</t>
    </r>
    <r>
      <rPr>
        <b/>
        <sz val="12"/>
        <rFont val="Times New Roman"/>
        <family val="1"/>
        <charset val="204"/>
      </rPr>
      <t xml:space="preserve">Субсидии предоставляются </t>
    </r>
    <r>
      <rPr>
        <b/>
        <u/>
        <sz val="12"/>
        <rFont val="Times New Roman"/>
        <family val="1"/>
        <charset val="204"/>
      </rPr>
      <t>на возмещение части затрат на уплату процентов по кредитам</t>
    </r>
    <r>
      <rPr>
        <b/>
        <sz val="12"/>
        <rFont val="Times New Roman"/>
        <family val="1"/>
        <charset val="204"/>
      </rPr>
      <t>, полученными заемщиками на реализацию инвестпроектов в российских кредитных организациях и  Внешэкономбанке, осуществляемых в рамках исполнения обязательств по заключенным соглашениям о государственно-частном партнерстве, концессионным соглашениям и иным контрактам. Нет желающих.</t>
    </r>
  </si>
  <si>
    <r>
      <t xml:space="preserve">а) Модернизация региональных систем дошкольного образования для создания дополнительных мест в дошкольных образовательных организациях, в том числе:
- реконструкция, капитальный и текущий ремонт зданий дошкольных образовательных организаций;
- строительство пристроек, приобретение зданий и помещений для создания дополнительных мест в дошкольных образовательных организациях, а также приобретение оборудования для их оснащения.
</t>
    </r>
    <r>
      <rPr>
        <b/>
        <sz val="12"/>
        <rFont val="Times New Roman"/>
        <family val="1"/>
        <charset val="204"/>
      </rPr>
      <t>Распределение субсидий будет в 2016 году.</t>
    </r>
  </si>
  <si>
    <r>
      <t xml:space="preserve">б) Создание в общеобразовательных организациях, расположенных в сельской местности, условий для занятий физической культурой и спортом.
</t>
    </r>
    <r>
      <rPr>
        <b/>
        <sz val="12"/>
        <rFont val="Times New Roman"/>
        <family val="1"/>
        <charset val="204"/>
      </rPr>
      <t>Распределение субсидий будет в 2016 году.</t>
    </r>
  </si>
  <si>
    <t>Создание технопарка на територрии ОЗАТЭ</t>
  </si>
  <si>
    <r>
      <t xml:space="preserve">Создание объектов инфраструктуры поддержки малого и среднего предпринимательства (технопарков). 
</t>
    </r>
    <r>
      <rPr>
        <b/>
        <sz val="12"/>
        <rFont val="Times New Roman"/>
        <family val="1"/>
        <charset val="204"/>
      </rPr>
      <t xml:space="preserve">Из-за отсутствия республиканских средств на оплату проектных работ и софинансирования участие в 2016 году невозможно.
</t>
    </r>
  </si>
  <si>
    <r>
      <t>Реконструкция имеющихся специализированных медицинских учреждений для оказания помощи больным с психическими расстройствами и расстройствами поведения.</t>
    </r>
    <r>
      <rPr>
        <b/>
        <sz val="12"/>
        <rFont val="Times New Roman"/>
        <family val="1"/>
        <charset val="204"/>
      </rPr>
      <t xml:space="preserve">  
Рассматриваются только объекты, на которые есть поручения Правительства РФ            </t>
    </r>
    <r>
      <rPr>
        <sz val="12"/>
        <rFont val="Times New Roman"/>
        <family val="1"/>
        <charset val="204"/>
      </rPr>
      <t xml:space="preserve">                                                                    </t>
    </r>
  </si>
  <si>
    <r>
      <t xml:space="preserve">Создание основных и резервных центров обработки вызовов:техническое перевооружение, строительство, реконструкция зданий и их оснащение. </t>
    </r>
    <r>
      <rPr>
        <b/>
        <sz val="12"/>
        <rFont val="Times New Roman"/>
        <family val="1"/>
        <charset val="204"/>
      </rPr>
      <t>По запросу направлена заявка на предоставление субсидии.</t>
    </r>
  </si>
  <si>
    <t>Реализация пилотного проекта "Система 112"</t>
  </si>
  <si>
    <t xml:space="preserve">Строительство автогородков; сооружение и оснащение площадок и специальных классов для практического обучения безопасному поведению детей на дорогах.  Строительство подземных и наземных пешеходных переходов, модернизация светофорных объектов, сооружение ограждений на опасных участках автомобильных дорог, сооружение искусственных неровностей на дорогах вблизи образовательных учреждений и учреждений здравоохранения, установка светофорных объектов вблизи образовательных учреждений и учреждений здравоохранения, установка дорожных знаков на опасных участках дорог. </t>
  </si>
  <si>
    <t xml:space="preserve">Конкурс на участия в подпрограмме субъектов федерации в 2016 году будет объявлен после утверждения Положения о проведении конкурсного отбора (декабрь 2015 года). После объявления конкурса в муниципальные образования будут направлены письма о представлениии проектов для участие  в подпрограмме. </t>
  </si>
  <si>
    <r>
      <t xml:space="preserve">б) Строительство (реконструкцию) объектов социальной инфраструктуры (дошкольные учреждения, общеобразовательные учреждения, учреждения здравоохранения) в рамках реализации проектов по комплексному развитию территорий, предусматривающих строительство жилья.  </t>
    </r>
    <r>
      <rPr>
        <b/>
        <sz val="12"/>
        <rFont val="Times New Roman"/>
        <family val="1"/>
        <charset val="204"/>
      </rPr>
      <t xml:space="preserve"> 
В настоящее время для участия в программе готовятся пакеты документов по двум объектам для участие в конкурсном отборе. </t>
    </r>
  </si>
  <si>
    <t xml:space="preserve">в) Строительство (реконструкцию) автомобильных дорог в микрорайонах массовой малоэтажной и многоквартирной застройки жильем.
</t>
  </si>
  <si>
    <r>
      <t>Строительство и реконструкция автомобильных дорог, обеспечивающих сельские населенные пункты постоянной круглогодичной связью  с сетью автомобильных дорог общего пользования.
Р</t>
    </r>
    <r>
      <rPr>
        <b/>
        <sz val="12"/>
        <rFont val="Times New Roman"/>
        <family val="1"/>
        <charset val="204"/>
      </rPr>
      <t xml:space="preserve">еспублика не принимает участие в связи с обеспеченностью данным видом дорог.                                                                        
</t>
    </r>
    <r>
      <rPr>
        <sz val="12"/>
        <rFont val="Times New Roman"/>
        <family val="1"/>
        <charset val="204"/>
      </rPr>
      <t xml:space="preserve">Строительство объектов, имеющих общегосударственное или межрегиональное значение, к которым отнесены объекты, строительство которых осуществляется во исполнение правовых актов и поручений Президента РФ и Правительства РФ, содержащих указания на их реализацию.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Республика не принимает участие в связи с отсутствием указанных поручений.                                             </t>
    </r>
  </si>
  <si>
    <r>
      <t xml:space="preserve">Субсидии на обеспечение жильем молодых семей, признанных в установленном порядке нуждающимися в улучшении жилищных условий.
</t>
    </r>
    <r>
      <rPr>
        <b/>
        <sz val="12"/>
        <rFont val="Times New Roman"/>
        <family val="1"/>
        <charset val="204"/>
      </rPr>
      <t xml:space="preserve">Конкурс на участие в подпрограмме субъектов федерации в 2016 году будет объявлен в декабре 2015 года. По состоянию на сентябрь 2015 года в республиканском и муниципальных бюджетах планируются средства. </t>
    </r>
  </si>
  <si>
    <r>
      <t>а) Возмещение затрат (части затрат) на уплату процентов по кредитам, полученным заемщиками в российских кредитных организациях на обеспечение инженерной инфраструктурой земельных участков, предназначенных для строительства жилья.</t>
    </r>
    <r>
      <rPr>
        <b/>
        <sz val="12"/>
        <rFont val="Times New Roman"/>
        <family val="1"/>
        <charset val="204"/>
      </rPr>
      <t xml:space="preserve">
Отсутствие предложений от районов</t>
    </r>
    <r>
      <rPr>
        <sz val="12"/>
        <rFont val="Times New Roman"/>
        <family val="1"/>
        <charset val="204"/>
      </rPr>
      <t xml:space="preserve">
</t>
    </r>
  </si>
  <si>
    <r>
      <t xml:space="preserve">Развитие водоснабжения, водоотведения и очистки сточных вод.
</t>
    </r>
    <r>
      <rPr>
        <b/>
        <sz val="12"/>
        <rFont val="Times New Roman"/>
        <family val="1"/>
        <charset val="204"/>
      </rPr>
      <t>С 2014 года в рамках Программы  предусматривается реализация мероприятий только за счет внебюджетных средств.</t>
    </r>
  </si>
  <si>
    <t>Министерство строительства и архитектуры РСО-Алания</t>
  </si>
  <si>
    <t>Комитет дорожного хозяйства РСО-Алания</t>
  </si>
  <si>
    <t xml:space="preserve">Субсидии на поддержку племенного крупного рогатого скота мясного направления </t>
  </si>
  <si>
    <t>Подпрограммы «Развитие мясного скотоводства»</t>
  </si>
  <si>
    <t>Подпрограмма "Совершенствование социальной поддержки семьи и детей"</t>
  </si>
  <si>
    <t>ГП РФ "Доступная среда" на 2011-2020 годы</t>
  </si>
  <si>
    <t>Подпорграмма  "Развитие малого и среднего предпринимательства"</t>
  </si>
  <si>
    <t>ФЦП "Укрепление единства российской нации и этнокультурное развитие народов России (2014-2020 годы)"</t>
  </si>
  <si>
    <t>ГП РФ "Содействие занятости насления"</t>
  </si>
  <si>
    <t>Подпрограммма "Активная политика занятости населения и социальная поддержка безработных граждан"</t>
  </si>
  <si>
    <t>Субсидии на переселение граждан из многоквартирных домов, признанных аварийными и подлежащими сносу и не входящих в действующие программы переселения</t>
  </si>
  <si>
    <t>ГП РФ  "Развитие промышленности и повышение ее конкурентоспособности"</t>
  </si>
  <si>
    <t xml:space="preserve">Подпрограммма "Автомобильная промышленность" </t>
  </si>
  <si>
    <t>ГП РФ  "Развитие лесного хозяйства" на 2013-2020 годы</t>
  </si>
  <si>
    <t xml:space="preserve">Подпрограммма "Охрана и защита лесов" </t>
  </si>
  <si>
    <t>ГП РФ  "Информационное общество (2011-2020 годы)"</t>
  </si>
  <si>
    <t xml:space="preserve">Подпрограммма "Информационное государство" </t>
  </si>
  <si>
    <t>ГП РФ  "Энергоэффективность и развитие энергетики"</t>
  </si>
  <si>
    <t>Подпрограмма "Энергосбережение и повышение энергетической эффективности"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</si>
  <si>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</si>
  <si>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</si>
  <si>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</si>
  <si>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</si>
  <si>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</si>
  <si>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</si>
  <si>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</si>
  <si>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</si>
  <si>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</si>
  <si>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</si>
  <si>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</si>
  <si>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</si>
  <si>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</si>
  <si>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</si>
  <si>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</si>
  <si>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</si>
  <si>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</si>
  <si>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</si>
  <si>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 xml:space="preserve">ГП РФ  "Охрана окружающей среды" на 2012-2020 годы </t>
  </si>
  <si>
    <t>ГП РФ  "Противодействие незаконному обороту наркотиков"</t>
  </si>
  <si>
    <t>Подпрограмма  "Компексная реалибитация и ресоциализация лиц, потребляющих наркоттические средства и психотропные вещества в немедицинских целях"</t>
  </si>
  <si>
    <t>21</t>
  </si>
  <si>
    <r>
      <t>Субсидии на приобретение транспорта на газомоторном топливе.</t>
    </r>
    <r>
      <rPr>
        <b/>
        <sz val="12"/>
        <rFont val="Times New Roman"/>
        <family val="1"/>
        <charset val="204"/>
      </rPr>
      <t xml:space="preserve">                                                     </t>
    </r>
  </si>
  <si>
    <r>
      <t xml:space="preserve">Развитие объектов здравоохранения, образования и инженерной инфраструктуры. 
</t>
    </r>
    <r>
      <rPr>
        <b/>
        <sz val="12"/>
        <rFont val="Times New Roman"/>
        <family val="1"/>
        <charset val="204"/>
      </rPr>
      <t>Завершение (продолжение) начатых объектов в рамках ФЦП "Юг России (2014-2020 годы)".</t>
    </r>
  </si>
  <si>
    <t>Обеспечение условий доступности приоритетеных объектов транспортной инфраструктуры для маломобильных групп населения</t>
  </si>
  <si>
    <t>Срок подачи заявок на 2016 год</t>
  </si>
  <si>
    <t>Субсидии на реализацию мерприятий, направленных на развитие учреждений культуры</t>
  </si>
  <si>
    <t>По мере поступления от МСХ РФ извещения об отборе экономически значимых региональных программ в области мясного скотоводства</t>
  </si>
  <si>
    <r>
      <t>Мероприятия по улучшению жилищных условий граждан, проживающих в сельской местности, в том числе молодых семей и молодых специалистов.</t>
    </r>
    <r>
      <rPr>
        <b/>
        <sz val="12"/>
        <rFont val="Times New Roman"/>
        <family val="1"/>
        <charset val="204"/>
      </rPr>
      <t xml:space="preserve"> </t>
    </r>
  </si>
  <si>
    <t>ФЦП развития образования на 2016-2020 годы</t>
  </si>
  <si>
    <t>Заявка подается после уведомления Минкомсвязи России о проведении конкурсного отбора  на выделение субсидий</t>
  </si>
  <si>
    <t xml:space="preserve">Защита хвостохранилища свинцово-цинкового производства Фиагдонской обогатительной фабрики от разрушения паводковыми водами реки Ханикомдон в Алагирском районе Республики Северная Осетия-Алания </t>
  </si>
  <si>
    <t>Защита Унальского хвостохранилища свинцово-цинкового производства Мизурской обогатительной фабрики от паводков и селевого воздействия в Алагирском районе Республики Северная Осетия-Алания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</si>
  <si>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</si>
  <si>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 полугодие 2016 года</t>
  </si>
  <si>
    <t>Сроки подачи заявки Минобрнауки России устанавливаются  ежегодно и оповещаются уведомлением.</t>
  </si>
  <si>
    <t xml:space="preserve">Субсидии на обеспечение жильем молодых семей, признанных в установленном порядке нуждающимися в улучшении жилищных условий.
</t>
  </si>
  <si>
    <t xml:space="preserve">Кроме того, обязательное условие привлечения внебюджетных средств </t>
  </si>
  <si>
    <t>Кроме того, обязательное условие привлечения  внебюджетных средств</t>
  </si>
  <si>
    <t xml:space="preserve">Кроме того обязательное условие привлечения средств муниципального бюджета и внебюджетных источников </t>
  </si>
  <si>
    <t>Подпрограмма  "Развитие спорта высших достижений и системы подготовки спортивного резерва"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</si>
  <si>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</si>
  <si>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 xml:space="preserve">По запросу МЧС России </t>
  </si>
  <si>
    <t>Подпрограмма 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</si>
  <si>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уровень  федерального бюджета определяется  не  менне 70% и не  более 95% от средст респуб ликанского бюджета</t>
  </si>
  <si>
    <t>Подпрограмма "Регулирование качества окружающей среды"</t>
  </si>
  <si>
    <t>Министерство сельского хозяйства  и продовольствия РСО-Алания</t>
  </si>
  <si>
    <t>Министерство физической культуры и спорта  РСО-Алания</t>
  </si>
  <si>
    <t>Министерство здравоохранения РСО-Алания</t>
  </si>
  <si>
    <t>Министерство труда и социального развития РСО-Алания</t>
  </si>
  <si>
    <t>Министерство экономического развития РСО-Алания</t>
  </si>
  <si>
    <t>Министерство культуры РСО-Алания</t>
  </si>
  <si>
    <t>Комитет РСО-Алания по туризму</t>
  </si>
  <si>
    <t xml:space="preserve">Министерство  РСО-Алания по вопросу национальных отношений </t>
  </si>
  <si>
    <t>Комитет РСО-Алания по занятости населения</t>
  </si>
  <si>
    <t>Комитет лесного хозяйства РСО-Алания</t>
  </si>
  <si>
    <t>Комитет связи и массовых коммуникаций РСО-Алания</t>
  </si>
  <si>
    <t>Министерство жилищно-коммунального хозяйства, топлива и энергетики РСО-Алания</t>
  </si>
  <si>
    <t>1.1</t>
  </si>
  <si>
    <t>1.2</t>
  </si>
  <si>
    <t>1.3</t>
  </si>
  <si>
    <t>3.1</t>
  </si>
  <si>
    <t>4.1</t>
  </si>
  <si>
    <t>5.1</t>
  </si>
  <si>
    <t>5.3</t>
  </si>
  <si>
    <t>6.1</t>
  </si>
  <si>
    <t>6.2</t>
  </si>
  <si>
    <t>6.3</t>
  </si>
  <si>
    <t>7.1</t>
  </si>
  <si>
    <t>7.2</t>
  </si>
  <si>
    <t>8.1</t>
  </si>
  <si>
    <t>11.1</t>
  </si>
  <si>
    <t>12.1</t>
  </si>
  <si>
    <t>13.1</t>
  </si>
  <si>
    <t>13.2</t>
  </si>
  <si>
    <t>14.1</t>
  </si>
  <si>
    <t>15.1</t>
  </si>
  <si>
    <t>16.1</t>
  </si>
  <si>
    <t>17.1</t>
  </si>
  <si>
    <t xml:space="preserve">Директор Департамента инвестиционного развития и управления государственным имуществом
Росляков Александр Валериевич
Тел.: 8-495-995-05-15, ФГУП 
Ген. Директор ФГУП "Дирекция Программы по развитию физической культуры и спорта"
Тихомиров Юрий Николаевич, 
тел. 8-495-995-05-79 
</t>
  </si>
  <si>
    <t>ФЦП "Развитие физической культуры и спорта в Российской Федерации на 2016-2020 годы"</t>
  </si>
  <si>
    <r>
      <rPr>
        <b/>
        <sz val="12"/>
        <rFont val="Times New Roman"/>
        <family val="1"/>
        <charset val="204"/>
      </rPr>
      <t xml:space="preserve">Управление экономики, финансирования и бюджетного учета </t>
    </r>
    <r>
      <rPr>
        <sz val="12"/>
        <rFont val="Times New Roman"/>
        <family val="1"/>
        <charset val="204"/>
      </rPr>
      <t xml:space="preserve">
Отдел водного хозяйства 
Злобина марина Викторовна -зам. начальника отдела
тел. 8-499-124-50-17
- </t>
    </r>
    <r>
      <rPr>
        <u/>
        <sz val="12"/>
        <rFont val="Times New Roman"/>
        <family val="1"/>
        <charset val="204"/>
      </rPr>
      <t>по строительству</t>
    </r>
    <r>
      <rPr>
        <sz val="12"/>
        <rFont val="Times New Roman"/>
        <family val="1"/>
        <charset val="204"/>
      </rPr>
      <t xml:space="preserve">: 
Носова Ольга Александровна - зам.начальника Управления-начальник отдела планирования инвестиций, 
тел. 8-499-125-52-48
- </t>
    </r>
    <r>
      <rPr>
        <u/>
        <sz val="12"/>
        <rFont val="Times New Roman"/>
        <family val="1"/>
        <charset val="204"/>
      </rPr>
      <t>по капитальному ремонту</t>
    </r>
    <r>
      <rPr>
        <sz val="12"/>
        <rFont val="Times New Roman"/>
        <family val="1"/>
        <charset val="204"/>
      </rPr>
      <t>: 
Лысенко Ольга Артуровна - начальник отдела финансирования, 
тел. 8-495-719-01-75</t>
    </r>
  </si>
  <si>
    <t>Ассоциация технопарков России                                                            Директор Шпиленко Андрей Викторович                                                                 тел.: 8 (499) 277-00-04 многоканальный
95-33-72 Заур Кочинов</t>
  </si>
  <si>
    <t>Мирзаев Александр Вячеславович
тел. 8-495-627-24-00 доб. 1151</t>
  </si>
  <si>
    <t xml:space="preserve">
Подпрограмма «Поддержка малых форм хозяйствования»</t>
  </si>
  <si>
    <t xml:space="preserve">Межбюджетные трансферты на реализацию мероприятий региональных программ в сфере дорожного хозяйства </t>
  </si>
  <si>
    <t>Программа"Содействие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</t>
  </si>
  <si>
    <t>Министерство природных ресурсов и экологии  РСО-Алания</t>
  </si>
  <si>
    <t>Министерство образования и науки РСО-Алания</t>
  </si>
  <si>
    <t xml:space="preserve">Подпрограмма "Создание условий для обеспечения доступным и комфортным жильем граждан России" </t>
  </si>
  <si>
    <t xml:space="preserve">Подпрограмма «Создание условий для обеспечения качественными услугами ЖКХ граждан России» </t>
  </si>
  <si>
    <t>Кроме того обязательное условие привлечения внебюджетных средст, доля которых не менее 30%  от общего объема финансирования</t>
  </si>
  <si>
    <t xml:space="preserve">Департамент гос.политики в сфере общего образования: (по ДОУ) 
Зрянова Анастасия Владимировна, 
тел.8-499-237-42-44, отдел дошкольного образования 8-499-237-94-19
Отдел реализации региональных инвестиций
Харсиев Михаил Исаевич,
сот. 8-915-278-21-06 </t>
  </si>
  <si>
    <t xml:space="preserve">52-45-79 Лаура Баскаева ГИБДД отдел планово-экономический 59-22-19 Гасанов Сергей
Отдел реализации региональных инвестиций
Харсиев Михаил Исаевич,
сот. 8-915-278-21-06,
Коломойцева Ольга
сот. 8-916-177-12-19
</t>
  </si>
  <si>
    <t>Худякова Анжела Юрьевна 8-499-995-58-76
8-968-684-32-09
Алиса Минпром 53-99-85
Баскаев Эльбрус 57-00-10, 40-48-50, 57-05-04, 
8-988-873-91-60</t>
  </si>
  <si>
    <r>
      <rPr>
        <b/>
        <u/>
        <sz val="12"/>
        <rFont val="Times New Roman"/>
        <family val="1"/>
        <charset val="204"/>
      </rPr>
      <t>Минсельхоз России:</t>
    </r>
    <r>
      <rPr>
        <sz val="12"/>
        <rFont val="Times New Roman"/>
        <family val="1"/>
        <charset val="204"/>
      </rPr>
      <t xml:space="preserve">
Отдел жилищных программ и пилотных поселений 
Осокина Наталья Николаевна, 
тел.8-495-607-44-54,
Отдел программного развития инфраструктуры села: 
Маркова Ольга Леонидовна, 
тел. 8-495-607-65-51, 
Шакирова Надежда Серафимовна,
тел. 8-495-607-85-30;                                               Михаил курирует дороги 8-495-6078312</t>
    </r>
  </si>
  <si>
    <t>Департамент мелиорации замест.нач. Кочеткова Людмила Петровна 8 (495)-607-668-2; специалист Владислава Игоревна 8(495)-607-6725 (принимает заявки)</t>
  </si>
  <si>
    <r>
      <t xml:space="preserve">94-51-49 Вильям Гагиев, </t>
    </r>
    <r>
      <rPr>
        <u/>
        <sz val="12"/>
        <rFont val="Times New Roman"/>
        <family val="1"/>
        <charset val="204"/>
      </rPr>
      <t xml:space="preserve">
</t>
    </r>
    <r>
      <rPr>
        <b/>
        <u/>
        <sz val="12"/>
        <rFont val="Times New Roman"/>
        <family val="1"/>
        <charset val="204"/>
      </rPr>
      <t>Ростуризм:</t>
    </r>
    <r>
      <rPr>
        <b/>
        <sz val="12"/>
        <rFont val="Times New Roman"/>
        <family val="1"/>
        <charset val="204"/>
      </rPr>
      <t xml:space="preserve">
О</t>
    </r>
    <r>
      <rPr>
        <sz val="12"/>
        <rFont val="Times New Roman"/>
        <family val="1"/>
        <charset val="204"/>
      </rPr>
      <t xml:space="preserve">тдел государственных целевых программ и капитальных вложений, 
Иван Вячеславович Фролов - начальник отдела  тел.8-495-607-32-81 (Мария) </t>
    </r>
  </si>
  <si>
    <r>
      <rPr>
        <b/>
        <u/>
        <sz val="12"/>
        <rFont val="Times New Roman"/>
        <family val="1"/>
        <charset val="204"/>
      </rPr>
      <t xml:space="preserve">Минстрой России:     </t>
    </r>
    <r>
      <rPr>
        <b/>
        <sz val="12"/>
        <rFont val="Times New Roman"/>
        <family val="1"/>
        <charset val="204"/>
      </rPr>
      <t xml:space="preserve">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Департамент жилищной политики:   Газизов Марк Рамильевич (тел. 8(495) 7348580 доб.58058),                                     </t>
    </r>
    <r>
      <rPr>
        <b/>
        <u/>
        <sz val="12"/>
        <rFont val="Times New Roman"/>
        <family val="1"/>
        <charset val="204"/>
      </rPr>
      <t>Минстрой РСО-А: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Заместитель министра Гончаренко Юрий Владимирович (тел.40-57-04),                                                                            Отдел жилищной политики и реализации жилищных програм: начальник: Мгдасян Гаяне (тел.51-99-80), Галаова Залина (тел. 51-96-97)</t>
    </r>
  </si>
  <si>
    <t xml:space="preserve">Сроки подачи заявок  устанавливаются   ежегодно и доводятся до субъектов извещением. </t>
  </si>
  <si>
    <t>Подпорграмма "Кадры для инновационной экономики"</t>
  </si>
  <si>
    <t>Обучение, профессиональная подготовка и переподготовка кадров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</si>
  <si>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</si>
  <si>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>Распределение государсвтенных жилищных сертификатов:</t>
  </si>
  <si>
    <t xml:space="preserve">Субсидии на реализацию региональной адресной программы капитального ремонта многоквартирных домов.                                                              </t>
  </si>
  <si>
    <r>
      <t xml:space="preserve">Субсидии на поддерждку региональных проектов в сфере информационных технологий.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Перевод услуг в электронный вид</t>
    </r>
  </si>
  <si>
    <t xml:space="preserve">Трудоустройство инвалидов на  оборудованные (оснащенные) для них рабочие места. </t>
  </si>
  <si>
    <t xml:space="preserve"> Содействие развитию лизинга оборудования субъектами малого и среднего предпринимательства</t>
  </si>
  <si>
    <t xml:space="preserve"> Субсидирование части затрат субъектов малого и среднего предпринимательства, в том числе участников инновационных территориальных кластеров, связанных с приобретением оборудования в целях создания и (или) развития, и (или) модернизации производства товаров</t>
  </si>
  <si>
    <t xml:space="preserve"> Создание и обеспечение деятельности Фонда поддержки предпринимательства</t>
  </si>
  <si>
    <t xml:space="preserve"> Обеспечение деятельности Евро Инфо Консультационного (Корреспондентского) Центра или регионального интегрированного центра Gate 2 RuBIN</t>
  </si>
  <si>
    <t xml:space="preserve">заявка направляется после уведомление от Минэкономразвития России </t>
  </si>
  <si>
    <t>Поддержка некомерческих социально-ориентирванных общественных организация, осуществляющих деятельность в сфере комплексной реабилитации и ресоциализации наркоппотребителе;  предоставление именных социальных сертификатов проходящих социальную реабилитацию.</t>
  </si>
  <si>
    <t xml:space="preserve">Субсидии на реализацию отдельных мероприятий государственной программы Российской Федерации "Развитие здравоохранения" бюджетам субъектов Российской Федерации  </t>
  </si>
  <si>
    <t>заявка не требуется</t>
  </si>
  <si>
    <t>Межбюджетные трансферты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</si>
  <si>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
и диагностических средств для выявления, определения
чувствительности микобактерии туберкулеза и мониторинга
лечения больных туберкулезом с множественной лекарственной
устойчивостью возбудителя</t>
  </si>
  <si>
    <t>межбюджетные трансферты на осуществление организационных мероприятий по обеспечению лиц лекарственными препаратами,
предназначенными для лечения больных злокачественными новообразованиями лимфоидной, кроветворной и родственных
им тканей, гемофилией, муковисцидозом, гипофизарным
нанизмом, болезнью Гоше, рассеянным склерозом,
а также после трансплантации органов и (или) тканей</t>
  </si>
  <si>
    <t xml:space="preserve">межбюджетные трансферты на реализацию мероприятий по профилактике ВИЧ-инфекции и гепатитов В и С </t>
  </si>
  <si>
    <t xml:space="preserve"> Возмещение части затрат на закладку и уход за многолетними плодовыми и ягодными насаждениями</t>
  </si>
  <si>
    <t xml:space="preserve"> 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</t>
  </si>
  <si>
    <t xml:space="preserve"> 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</t>
  </si>
  <si>
    <t>Субсидии на возмещение части прямых понесенных затрат на создание и модернизацию объектов плодохранилищ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</si>
  <si>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</si>
  <si>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Оказание несвязанной поддержки сельскохозяйственным товаропроизводителям в области растениеводства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</si>
  <si>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</si>
  <si>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</si>
  <si>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 xml:space="preserve"> Субсидии на возмещение части процентной ставки по краткосрочным кредитам (займам) на развитие молочного скотоводства 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</si>
  <si>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</si>
  <si>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</si>
  <si>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</si>
  <si>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</si>
  <si>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не требуется</t>
  </si>
  <si>
    <t>Субсидии на возмещение части процентной ставки по инвестиционным кредитам (займам) на строительство и реконструкцию объектов для мясного скотоводства</t>
  </si>
  <si>
    <t>Подпрограмма  "Поддержка племенного дела, селекции и семеноводства"</t>
  </si>
  <si>
    <t>Предоставление субсидий на возмещение части затрат на приобретение элитных семян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</si>
  <si>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</si>
  <si>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</si>
  <si>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</si>
  <si>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Подпрограмма  "Развитие овощеводства открытого и защищенного грунта и семенного картофелеводства"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</si>
  <si>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</si>
  <si>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 xml:space="preserve">Субсидии на возмещение части прямых понесенных затрат на создание и модернизацию объектов картофелехранилищ и овощехранилищ </t>
  </si>
  <si>
    <t>По мере поступления от МСХ РФ извещения об отборе</t>
  </si>
  <si>
    <t>Подпрограмма  "Развитие молочного скотоводства"</t>
  </si>
  <si>
    <t>Субсидии на 1 килограмм реализованного и (или) отгруженного на собственную переработку молока</t>
  </si>
  <si>
    <t xml:space="preserve"> Субсидии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</si>
  <si>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>Подпрограмма "Развитие оптово-распределительных центров и инфраструктуры системы социального питания"</t>
  </si>
  <si>
    <t>Подпрограмма "Техническая и технологическая модернизация, инновационное развитие"</t>
  </si>
  <si>
    <t>Предоставление грантов в форме субсидий из федерального бюджета на реализацию перспективных инновационных проектов в агропромышленном комплексе</t>
  </si>
  <si>
    <t>Подпрограммы "Развитие физической культуры и массового спорта"</t>
  </si>
  <si>
    <t xml:space="preserve"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Федерации.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</si>
  <si>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(ГТО) </t>
  </si>
  <si>
    <t>Закупка спортивного оборудования для специализированных детско-юношеских спортивных школ олимпийского резерва и училищ олимпийского резерва</t>
  </si>
  <si>
    <t>Подпррграмма  "Повышение эффективности государственной поддержки социально ориентированных некоммерческих организаций"</t>
  </si>
  <si>
    <t>Обеспечение поддержки и развития деятельности социально ориентированных некоммерческих организаций</t>
  </si>
  <si>
    <t xml:space="preserve">Поддержка учреждений спортивной направленности по адаптивной физической культуре и спорту </t>
  </si>
  <si>
    <t>Оснащение учреждений социальной защиты населения средствами адаптации, специализированным оборудованием (подъемниками для инвалидов, трансформируемыми столами с изменением угла наклона)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</si>
  <si>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</si>
  <si>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 xml:space="preserve">Субвенции на оплату жилищно-коммунальных услуг отдельным категориям граждан бюджетам субъектов Российской Федерации 
</t>
  </si>
  <si>
    <t>Подпрограмма  "Развитие мер социальной поддержки отдельных категорий граждан"</t>
  </si>
  <si>
    <t>после уведомления  ФАДН России о конкурсном отборе</t>
  </si>
  <si>
    <t>12.2</t>
  </si>
  <si>
    <t>после уведомления Минкультуры России о конкурсном отборе</t>
  </si>
  <si>
    <t>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</t>
  </si>
  <si>
    <t>Субсидии на возмещение части процентной ставки по краткосрочным кредитам (займам) на переработку продукции растениеводства и животноводства, на поддержку предприятий агропромышленного комплекса в области пищевой, перерабатывающей промышленности и оптово-распределительных центров</t>
  </si>
  <si>
    <t>Субсидий на возмещение части прямых понесенных затрат на создание и модернизацию объектов агропромышленного комплекса (20 процентов сметной стоимости объекта)</t>
  </si>
  <si>
    <t xml:space="preserve">Субсидии на поощрение лучших учителей, на модернизацию региональных систем дошкольного образования.                                                 </t>
  </si>
  <si>
    <t>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</si>
  <si>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</si>
  <si>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</si>
  <si>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</si>
  <si>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Обновление содержания и технологий дополнительного образования и воспитания детей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</si>
  <si>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</si>
  <si>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Поддержка инноваций в области развития и мониторинга системы образования</t>
  </si>
  <si>
    <t>ФЦП "Русский язык" на 2016-2020 годы</t>
  </si>
  <si>
    <t>Подпрограмма "Наследие"</t>
  </si>
  <si>
    <t>Подпрограмма "Искусство"</t>
  </si>
  <si>
    <t xml:space="preserve">иные межбюджетные трансферты на комплектование книжных фондов библиотек муниципальных
образований 
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</si>
  <si>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на 2016 год</t>
  </si>
  <si>
    <t xml:space="preserve">иные межбюджетные трансферты на государственную поддержку муниципальных учреждений культуры 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</si>
  <si>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</si>
  <si>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реализацию отдельных полномочий в области лекарственного обеспечения бюджетам субъектов Российской Федерации</t>
  </si>
  <si>
    <t xml:space="preserve">субвенции на осуществление отдельных полномочий Российской Федерации в области лесных отношений бюджетам субъектов Российской Федерации
</t>
  </si>
  <si>
    <t xml:space="preserve">Развитие содержания, форм, методов повышения кадрового потенциала педагогов и специалистов по вопросам изучения русского языка (как родного, как неродного, как иностранного) в образовательных организациях Российской Федерации, а также по вопросам использования русского языка как государственного языка Российской Федерации </t>
  </si>
  <si>
    <t xml:space="preserve">Строительство (реконструкция) автомобильных дорог в микрорайонах массовой малоэтажной и многоквартирной застройки жильем.
</t>
  </si>
  <si>
    <t>Отсутствие заявок от АМС (нет разработанной ПСД).</t>
  </si>
  <si>
    <r>
      <t xml:space="preserve">Строительство автомобильных дорог, обеспечивающих сельские населенные пункты постоянной круглогодичной связью  с сетью автомобильных дорог общего пользования.
</t>
    </r>
    <r>
      <rPr>
        <b/>
        <sz val="12"/>
        <rFont val="Times New Roman"/>
        <family val="1"/>
        <charset val="204"/>
      </rPr>
      <t/>
    </r>
  </si>
  <si>
    <t xml:space="preserve">Строительство объектов, имеющих общегосударственное или межрегиональное значение, к которым отнесены объекты, строительство которых осуществляется во исполнение правовых актов и поручений Президента РФ и Правительства РФ, содержащих указания на их реализацию.                                                                                                                                                                                              </t>
  </si>
  <si>
    <t>По запросу Минздрава России.</t>
  </si>
  <si>
    <t>Строительство берегоукрепительных сооружений на реке Фиагдон у с.Рассвет</t>
  </si>
  <si>
    <t xml:space="preserve">Строительство и реставрация объектов культуры.
</t>
  </si>
  <si>
    <t>9.1.</t>
  </si>
  <si>
    <t>9.2.</t>
  </si>
  <si>
    <t xml:space="preserve">Комитет РСО-Алания по транспорту </t>
  </si>
  <si>
    <t>ГП РФ "Защита населения и территорий  от чрезвычайных ситуаций, обеспечение пожарной безопасности и безопасности людей на водных объектах"</t>
  </si>
  <si>
    <t>Отсутствие предложений  частных инвесторов</t>
  </si>
  <si>
    <t xml:space="preserve">Представление субсидий из федерального бюджета бюджетам субъектов Российской Федерации на реализацию региональных программ в области энергосбережения и повышения. </t>
  </si>
  <si>
    <t xml:space="preserve">Создание и обеспечение функционирования единой дежурной диспетчерской системы обработки вызовов "112".                                                                           </t>
  </si>
  <si>
    <t xml:space="preserve">Отсутствие поручений Президента РФ и Правительства РФ                     </t>
  </si>
  <si>
    <t xml:space="preserve">Рассматриваются  объекты, на которые есть поручения Правительства РФ                                                                                </t>
  </si>
  <si>
    <t>Участие республики в данной подпрограмме будет определено после внесения измененй в государственную программу РФ "Противодействие незаконному обороту наркотиков"</t>
  </si>
  <si>
    <t xml:space="preserve">Возмещение части затрат сельхозпроизводителям, произведенных ими в рамках строительства, реконструкции, технического перевооружения мелиоративных систем общего и индивидуального пользования и гидротехнических сооружений, принадлежащих  сельскохозяйственным производителям. 
</t>
  </si>
  <si>
    <t xml:space="preserve">Создание в субъектах Российской Федерации новых мест в общеобразовательных организациях в соответствии с прогнозируемой потребностью и современными требованиями к условиям обучения; обеспечение односменного режима обучения в 1 - 11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выше. </t>
  </si>
  <si>
    <t>Строительство (в том числе в образовательных организациях, реализующих основные общеобразовательные программы) малобюджетных физкультурно-спортивных объектов в шаговой доступности.
Строительство и реконструкция инфраструктуры региональных спортивно-тренировочных центров, включенных в перечень региональных спортивно-тренировочных центров, необходимых для подготовки спортсменов сборных команд РФ, утвержденный Минспорта России.</t>
  </si>
  <si>
    <t>Поддержка современного искусства и народного творчества</t>
  </si>
  <si>
    <t>Внедрение информационно-коммуникационных технологий в сферу культуры и информатизация отрасли</t>
  </si>
  <si>
    <t>Развитие образования в сфере культуры и искусства</t>
  </si>
  <si>
    <t>Сохранение культурного наследия</t>
  </si>
  <si>
    <t>Реконструкция детского сада № 45 по ул Николаева в                                          г. Владикавказ РСО-Алания</t>
  </si>
  <si>
    <t xml:space="preserve">Реконструкция детского сада № 79 по ул Бр. Щукиных в                                          г. Владикавказ </t>
  </si>
  <si>
    <t>Строительство общеобразовательной школы в микрорайоне № 12 г. Владикавказ</t>
  </si>
  <si>
    <t>Подпрограмма "Социально-экономическое развитие Республики Северная Осетия-Алания на 2016-2025 годы"</t>
  </si>
  <si>
    <t>Реализация инвестпроектов в сфере развития промышленного производства, агропромышленного комплекса, транспорта и логистики, туризма и медицинского кластера</t>
  </si>
  <si>
    <t>Сроки будут доведены Минкавказом</t>
  </si>
  <si>
    <t xml:space="preserve">Реконструкция водопроводных сетей с. Средний Урух Ирафского района РСО-Алания </t>
  </si>
  <si>
    <t>Реконструкция водопроводных сетей с. Хумалаг Правобережного района РСО-Алания</t>
  </si>
  <si>
    <t>Сроки будут доведены извещением Минсельхоза России (ориентировочно до 01.11.2016)</t>
  </si>
  <si>
    <t xml:space="preserve"> Модернизация региональных систем дошкольного образования для создания дополнительных мест в дошкольных образовательных организациях, в том числе:
-  реконструкции, капитального и текущего ремонта зданий дошкольных образовательных организаций;
- строительства зданий дошкольных образовательных организаций, в т.ч. зданий, которые могут быть использованы организациями как дошкольного, так и начального общего образования, в ходе реализации проектов модернизации региональных систем дошкольного образования;
- приобретения зданий и помещений для реализации программ дошкольного образования.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</si>
  <si>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спортом.</t>
  </si>
  <si>
    <t>Предложения будут сформированы по результатам конкурса сельхозпроизводителей</t>
  </si>
  <si>
    <t xml:space="preserve">Строительство образовательного комплекса «школа-сад» (школа на 1000 уч. и детский сад на 150 мест), г.Владикавказ </t>
  </si>
  <si>
    <t xml:space="preserve">
Подпрограмма "Стимулирование программ развития жилищного
строительства субъектов Российской Федерации" </t>
  </si>
  <si>
    <t>3.2</t>
  </si>
  <si>
    <t>Строительство противотуберкулезного диспансера</t>
  </si>
  <si>
    <t xml:space="preserve">Совершенствование системы оказания медицинской помощи больным туберкулезом
</t>
  </si>
  <si>
    <t>Строительство берегоукрепительных сооружений  на р.Хайдон у с. Кадгарон</t>
  </si>
  <si>
    <t>Строительство берегоукрепительных сооружений на реке Хаталдон у с. Хаталдон</t>
  </si>
  <si>
    <t>Капитальный ремонт берегоукрепительных на левом берегу реки Терек по защите села Фарн</t>
  </si>
  <si>
    <t>Капитальный ремонт берегоукрепительных сооружений на реке Ардон по защите г.Ардон</t>
  </si>
  <si>
    <t>Капитальный ремонт гидротехнических  сооружений на левом берегу р.Урсдон у с.Синдзикау</t>
  </si>
  <si>
    <t>Капитальный ремонт ж/б дамбы на правом берегу реки Ардон выше 6-го моста и а/д Владикавказ-Чикола</t>
  </si>
  <si>
    <t>Капитальный ремонт берегоукрепительных сооружений на р.Ардон по защите с.Ногкау и с.Кадгарон</t>
  </si>
  <si>
    <t>Капитальный ремонт берегоукрепительных сооружений на р.Ардон по защите южной части г.Алагир (участки №1, №2)</t>
  </si>
  <si>
    <t xml:space="preserve">Мероприятия по защите населения, промышленных объектов, объектов инфраструктуры и сельскохозяйственных угодий от негативного воздействия вод;  строительство, реконструкция объектов инженерной защиты и берегоукрепительных сооружений.
</t>
  </si>
  <si>
    <r>
      <t xml:space="preserve">
Мероприятия на осуществление капитального ремонта гидротехнических сооружений, находящихся в собственности субъекта Российской Федерации. </t>
    </r>
    <r>
      <rPr>
        <b/>
        <sz val="12"/>
        <rFont val="Times New Roman"/>
        <family val="1"/>
        <charset val="204"/>
      </rPr>
      <t xml:space="preserve"> 
</t>
    </r>
  </si>
  <si>
    <t xml:space="preserve">Сроки будут доведены извещением Минприроды России (ориентировочно до 01.11.2016)
</t>
  </si>
  <si>
    <t>Сроки будут доведены извещением Минприроды России (ориентировочно до 01.11.2016)</t>
  </si>
  <si>
    <t xml:space="preserve">Ликвидация накопленного экологического ущерба. 
</t>
  </si>
  <si>
    <t>По запросу Минкультуры России</t>
  </si>
  <si>
    <t xml:space="preserve">Строительство Дома культуры в г.Дигора </t>
  </si>
  <si>
    <t>Строительство Дома культуры в с.Мостиздах Дигорского района</t>
  </si>
  <si>
    <t>8.2</t>
  </si>
  <si>
    <t>Создание технопарк-Алания</t>
  </si>
  <si>
    <t>Строительство моста через р.Гизельдон, соединяющего южную часть ст.Архонская с автодорогой с твердым покрытием</t>
  </si>
  <si>
    <t>По запросу Росавтодора</t>
  </si>
  <si>
    <t xml:space="preserve">Все сельские населенные пункты обеспечены постоянной круглогодичной связью с сетью автомобильных дорог общего пользования и имеют твердое покрытие </t>
  </si>
  <si>
    <t xml:space="preserve"> Создание туристско-рекреационного кластера "Цей"</t>
  </si>
  <si>
    <t xml:space="preserve">Капитальное строительство и модернизация объектов обеспечивающей инфраструктуры создаваемых туристских объектов с длительным сроком окупаемости. 
</t>
  </si>
  <si>
    <t>Сроки подачи будут установлены приказом Минтуризма России (ориентировочный срок - 01.11.2016)</t>
  </si>
  <si>
    <t>9.3</t>
  </si>
  <si>
    <t>10.1</t>
  </si>
  <si>
    <t>Перечень мероприятий, предлагаемых для софинансирования ФЦП будет определен после уведомления о проведении конкурсного отбора на выделение субсидий ФБ</t>
  </si>
  <si>
    <t>Срок подачи заявок на 2017 год</t>
  </si>
  <si>
    <t>Информация 
о реализации  федеральных целевых программ и подпрограмм государственных программ Российской Федерации на территории Республики Северная Осетия-Алания в 2017 году</t>
  </si>
  <si>
    <t>декабрь 2016 г.</t>
  </si>
  <si>
    <t>2.3</t>
  </si>
  <si>
    <t xml:space="preserve">Субсидии на возмещение части затрат на закладку и уход за виноградниками </t>
  </si>
  <si>
    <t>объем ассигнований будет известен после утверждения Закона о федеральном бюджете на 2017 год</t>
  </si>
  <si>
    <t>Возмещение части затрат на раскорчевку выбывших из эксплуатации старых садов и рекультивацию раскорчеванных площадей</t>
  </si>
  <si>
    <t>объем ассигнований будет определен после утверждения распоряжения Правительства РФ о распределении субсидий</t>
  </si>
  <si>
    <t>формирование заявки по мере наличия обращения сельхозтоваропроизводителя</t>
  </si>
  <si>
    <t>Субсидии на возмещение части затрат по наращиванию маточного поголовья овец и коз</t>
  </si>
  <si>
    <t>Субсидии на возмещени части затрат по наращиванию поголовья северных оленей, маралов и мясных табунных лошадей</t>
  </si>
  <si>
    <t xml:space="preserve">1 ноября 2016 г. 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</si>
  <si>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</si>
  <si>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Субсидии на грантовую поддержку сельскохозяйственных потребительских кооперативов для развития материально-технической базы</t>
  </si>
  <si>
    <t>3.3</t>
  </si>
  <si>
    <t>ГП РФ "Развитие рыбохозяйственного комплекса"</t>
  </si>
  <si>
    <t>Подпрограмма 2 "Развитие аквакультуры"</t>
  </si>
  <si>
    <t>Осуществление работ по искусственному воспроизводству водных биоресурсов</t>
  </si>
  <si>
    <t>Осуществление работ по сохранению водных биоресурсов</t>
  </si>
  <si>
    <t>Развитие дошкольного образования</t>
  </si>
  <si>
    <t>Развитие дополнительного и неформального образования и социализации детей</t>
  </si>
  <si>
    <t>Выявление и поддержка одаренных детей и молодежи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</si>
  <si>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</si>
  <si>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Развитие кадрового потенциала системы дошкольного, общего и дополнительного образования детей</t>
  </si>
  <si>
    <t>Развитие инфраструктуры общего образования и дополнительного образования детей</t>
  </si>
  <si>
    <t>I квартал  2017 г.</t>
  </si>
  <si>
    <t>I полугодие 2017 года</t>
  </si>
  <si>
    <t>сентябрь 
2017 года</t>
  </si>
  <si>
    <t xml:space="preserve">аявка направляется после уведомление от Минэкономразвития России </t>
  </si>
  <si>
    <t xml:space="preserve">гражданам, подвергшихся радиационному воздействию вследствие катастрофы на Чернобыльской АЭС, аварии на производственном объединении "Маяк", и приравненных к ним лицам </t>
  </si>
  <si>
    <t xml:space="preserve">вынужденным переселенцам </t>
  </si>
  <si>
    <t>гражданам, выезжающих из районов Крайнего Севера и приравненных к ним местностей</t>
  </si>
  <si>
    <t xml:space="preserve"> январе 2017 года</t>
  </si>
  <si>
    <t xml:space="preserve"> февраль 2017 года</t>
  </si>
  <si>
    <t>1 квартал 2017 года</t>
  </si>
  <si>
    <t>11.2</t>
  </si>
  <si>
    <t>18.1</t>
  </si>
  <si>
    <t>Министерство промышленности и торговли РСО-Алания</t>
  </si>
  <si>
    <r>
      <t xml:space="preserve"> Возмещение затрат (части затрат) на уплату процентов по кредитам, полученным заемщиками в российских кредитных организациях на обеспечение инженерной инфраструктурой земельных участков, предназначенных для строительства жилья.</t>
    </r>
    <r>
      <rPr>
        <b/>
        <sz val="12"/>
        <rFont val="Times New Roman"/>
        <family val="1"/>
        <charset val="204"/>
      </rPr>
      <t xml:space="preserve">
</t>
    </r>
  </si>
  <si>
    <r>
      <t xml:space="preserve"> Строительство (реконструкция) объектов социальной инфраструктуры (дошкольные учреждения, общеобразовательные учреждения, учреждения здравоохранения) в рамках реализации проектов по комплексному развитию территорий, предусматривающих строительство жилья.  </t>
    </r>
    <r>
      <rPr>
        <b/>
        <sz val="12"/>
        <rFont val="Times New Roman"/>
        <family val="1"/>
        <charset val="204"/>
      </rPr>
      <t xml:space="preserve"> 
</t>
    </r>
  </si>
  <si>
    <r>
      <t>Сейсмоусиление жилых домов, основных объектов и систем жизнеобеспечения, мест массового пребывания людей, зданий и сооружений, задействованных в системе экстренного реагирования и ликвидации последствий чрезвычайных ситуаций, а также объектов, обеспечивающих национальную безопасность Российской Федерации;
Строительство новых сейсмостойких объектов взамен тех объектов, сейсмоусиление или реконструкция которых экономически нецелесообразны, с использованием современных, в том числе зарубежных, технологий и строительных материалов, применяемых в малоэтажном строительстве.</t>
    </r>
    <r>
      <rPr>
        <b/>
        <sz val="12"/>
        <rFont val="Times New Roman"/>
        <family val="1"/>
        <charset val="204"/>
      </rPr>
      <t xml:space="preserve"> </t>
    </r>
  </si>
  <si>
    <r>
      <t>Реконструкция имеющихся специализированных медицинских учреждений для оказания помощи больным с психическими расстройствами и расстройствами поведения.</t>
    </r>
    <r>
      <rPr>
        <b/>
        <sz val="12"/>
        <rFont val="Times New Roman"/>
        <family val="1"/>
        <charset val="204"/>
      </rPr>
      <t xml:space="preserve">  
</t>
    </r>
  </si>
  <si>
    <r>
      <t xml:space="preserve"> Комплексное обустройство населенных пунктов, расположенных в сельской местности, объектами социальной и инженерной инфраструктуры (в том числе общеобразовательные учреждения, фельдшерско-акушерские пункты, плоскостные спортивные сооружения, учреждения культурно-досугового типа, газификация, водоснабжение).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sz val="12.5"/>
        <rFont val="Times New Roman"/>
        <family val="1"/>
        <charset val="204"/>
      </rPr>
      <t/>
    </r>
  </si>
  <si>
    <r>
      <t>Субсидии  на возмещение части затрат на уплату процентов по кредитам, полученными заемщиками на реализацию инвестпроектов по строительству и реконструкции зданий учреждений социального обслуживания населения,  осуществляемых в рамках исполнения обязательств по заключенным соглашениям о государственно-частном партнерстве, концессионным соглашениям и иным контрактам.</t>
    </r>
    <r>
      <rPr>
        <b/>
        <sz val="12"/>
        <rFont val="Times New Roman"/>
        <family val="1"/>
        <charset val="204"/>
      </rPr>
      <t xml:space="preserve"> </t>
    </r>
  </si>
  <si>
    <r>
      <t>Создание объектов инфраструктуры поддержки малого и среднего предпринимательства (технопарков).</t>
    </r>
    <r>
      <rPr>
        <b/>
        <sz val="12"/>
        <rFont val="Times New Roman"/>
        <family val="1"/>
        <charset val="204"/>
      </rPr>
      <t xml:space="preserve">
</t>
    </r>
  </si>
  <si>
    <r>
      <t xml:space="preserve">Комплексное обустройство населенных пунктов   автомобильными дорогами с твердым покрытием к общественно значимым объектам сельских населенных пунктов, объектам производства и переработки сельскохозяйственной продукции.  </t>
    </r>
    <r>
      <rPr>
        <b/>
        <sz val="12"/>
        <rFont val="Times New Roman"/>
        <family val="1"/>
        <charset val="204"/>
      </rPr>
      <t xml:space="preserve">
</t>
    </r>
  </si>
  <si>
    <t>ГП РФ "Развитие фармацевтической и медицинской промышленности" на 2013-2020 годы</t>
  </si>
  <si>
    <t>Подпрограмма "Развитие производства лекарственных средств"</t>
  </si>
  <si>
    <t>Подпрограмма 2 "Развитие производства медицинских изделий"</t>
  </si>
  <si>
    <t>Реализация проектов в области фармацевтической промышленности</t>
  </si>
  <si>
    <t>Реализация проектов в области медицинской промышленности</t>
  </si>
  <si>
    <t>до 01.11.2016</t>
  </si>
  <si>
    <r>
      <t xml:space="preserve"> комплексное обустройство населенных пунктов, расположенных в сельской местности, объектами социальной и инженерной инфраструктуры, в том числе развитие в сельской местности сети общеобразовательных организаций, фельдшерско-акушерских пунктов и (или) офисов врачей общей практики, плоскостных спортивных сооружений, учреждений культурно-досугового типа, развитие в сельской местности газификации, водоснабжения, объектами строительства и реконструкции автомобильных дорог, реализация проектов комплексного обустройства площадок под компактную жилищную застройку в сельской местности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</t>
    </r>
    <r>
      <rPr>
        <sz val="12.5"/>
        <rFont val="Times New Roman"/>
        <family val="1"/>
        <charset val="204"/>
      </rPr>
      <t/>
    </r>
  </si>
  <si>
    <t>грантовая поддержка местных инициатив граждан, проживающих в сельской местности, поощрение и популяризация достижений в сфере развития сельских территорий,  научно-методическое обеспечение реализации Программы</t>
  </si>
  <si>
    <t>Мероприятия по реконстукции и строительству объектов (учреждений) здравоохранения</t>
  </si>
  <si>
    <t>Подпрограмма  "Развитие аквакультуры"</t>
  </si>
  <si>
    <t>Сроки подачи заявки Минобрнауки России устанавливаются  ежегодно и оповещаются уведомлением</t>
  </si>
  <si>
    <t>22</t>
  </si>
  <si>
    <t>18.2</t>
  </si>
  <si>
    <t>Строительство (реконструкция) автомобильных дорог в микрорайонах массовой малоэтажной и многоквартирной застройки жильем</t>
  </si>
  <si>
    <t>Подпрограмма «Дорожное хозяйство»</t>
  </si>
  <si>
    <t>15</t>
  </si>
  <si>
    <r>
      <t>Строительство автомобильных дорог, обеспечивающих сельские населенные пункты постоянной круглогодичной связью  с сетью автомобильных дорог общего пользования.</t>
    </r>
    <r>
      <rPr>
        <b/>
        <sz val="12"/>
        <rFont val="Times New Roman"/>
        <family val="1"/>
        <charset val="204"/>
      </rPr>
      <t/>
    </r>
  </si>
  <si>
    <t>Ссылка на документ</t>
  </si>
  <si>
    <t>http://programs.gov.ru/Portal/programs/passport/25</t>
  </si>
  <si>
    <t>http://base.garant.ru/1587083/1/</t>
  </si>
  <si>
    <t>http://programs.gov.ru/Portal/programs/passport/5</t>
  </si>
  <si>
    <t>http://base.garant.ru/12182235/#friends</t>
  </si>
  <si>
    <t>http://programs.gov.ru/Portal/programs/passport/11</t>
  </si>
  <si>
    <t>http://base.garant.ru/70149760/</t>
  </si>
  <si>
    <t>http://base.garant.ru/55171986/</t>
  </si>
  <si>
    <t>http://base.garant.ru/70439260/</t>
  </si>
  <si>
    <t>http://programs.gov.ru/Portal/programs/passport/26</t>
  </si>
  <si>
    <r>
      <t xml:space="preserve"> комплексное обустройство населенных пунктов, расположенных в сельской местности, объектами социальной и инженерной инфраструктуры, в том числе развитие в сельской местности сети общеобразовательных организаций, фельдшерско-акушерских пунктов и (или) офисов врачей общей практики, плоскостных спортивных сооружений, учреждений культурно-досугового типа, развитие в сельской местности газификации, водоснабжения, объектами строительства и реконструкции автомобильных дорог, реализация проектов комплексного обустройства площадок под компактную жилищную застройку в сельской местности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</t>
    </r>
    <r>
      <rPr>
        <sz val="12.5"/>
        <rFont val="Times New Roman"/>
        <family val="1"/>
        <charset val="204"/>
      </rPr>
      <t/>
    </r>
  </si>
  <si>
    <t>http://base.garant.ru/70419016/</t>
  </si>
  <si>
    <t>http://base.garant.ru/70478356/</t>
  </si>
  <si>
    <t>http://programs.gov.ru/Portal/programs/passport/27</t>
  </si>
  <si>
    <t>http://programs.gov.ru/Portal/programs/passport/29</t>
  </si>
  <si>
    <t>http://docs.cntd.ru/document/902343713</t>
  </si>
  <si>
    <t>http://programs.gov.ru/Portal/programs/passport/13</t>
  </si>
  <si>
    <t>http://base.garant.ru/189071/</t>
  </si>
  <si>
    <t>http://base.garant.ru/12166819/</t>
  </si>
  <si>
    <t>http://base.garant.ru/70342108/</t>
  </si>
  <si>
    <t>http://programs.gov.ru/Portal/programs/passport/1</t>
  </si>
  <si>
    <t>Создание объектов инфраструктуры поддержки малого и среднего предпринимательства (технопарков)</t>
  </si>
  <si>
    <t>http://programs.gov.ru/Portal/programs/passport/4</t>
  </si>
  <si>
    <t>http://programs.gov.ru/Portal/programs/passport/3</t>
  </si>
  <si>
    <t>http://programs.gov.ru/Portal/programs/passport/2</t>
  </si>
  <si>
    <t>http://base.garant.ru/71044750/</t>
  </si>
  <si>
    <t>http://base.garant.ru/71032818/#block_1000</t>
  </si>
  <si>
    <t>http://programs.gov.ru/Portal/programs/passport/15</t>
  </si>
  <si>
    <t>http://programs.gov.ru/Portal/programs/passport/7</t>
  </si>
  <si>
    <t>http://programs.gov.ru/Portal/programs/passport/8</t>
  </si>
  <si>
    <t>http://base.garant.ru/70467076/</t>
  </si>
  <si>
    <t>http://programs.gov.ru/Portal/programs/passport/16</t>
  </si>
  <si>
    <t>http://programs.gov.ru/Portal/programs/passport/30</t>
  </si>
  <si>
    <t>субвенции на осуществление отдельных полномочий Российской Федерации в области лесных отношений бюджетам субъектов Российской Федерации</t>
  </si>
  <si>
    <t>http://programs.gov.ru/Portal/programs/passport/24</t>
  </si>
  <si>
    <t>http://programs.gov.ru/Portal/programs/passport/31</t>
  </si>
  <si>
    <t>http://programs.gov.ru/Portal/programs/passport/9</t>
  </si>
  <si>
    <t>http://programs.gov.ru/Portal/programs/passport/21</t>
  </si>
  <si>
    <t>http://programs.gov.ru/Portal/programs/passport/10</t>
  </si>
  <si>
    <t>http://programs.gov.ru/Portal/programs/passport/12</t>
  </si>
  <si>
    <t>http://pravo.gov.ru/proxy/ips/?searchres=&amp;bpas=cd00000%2Fr081500&amp;v3=&amp;v3type=1&amp;v3value=&amp;v6=&amp;v6type=1&amp;v6value=&amp;a7type=1&amp;a7from=&amp;a7to=&amp;a7date=15.04.2014&amp;a8=309&amp;a8type=1&amp;a1=&amp;a0=&amp;v4=&amp;v4type=1&amp;v4value=&amp;textpres=&amp;sort=7&amp;virtual=1&amp;x=45&amp;y=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</si>
</sst>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#,##0.0"/>
    <numFmt numFmtId="165" formatCode="#,##0;[Red]#,##0"/>
    <numFmt numFmtId="166" formatCode="#,##0.0"/>
    <numFmt numFmtId="167" formatCode="0.0"/>
  </numFmts>
  <fonts count="2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.5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43">
    <xf numFmtId="0" fontId="0" fillId="0" borderId="0" xfId="0"/>
    <xf numFmtId="0" fontId="1" fillId="0" borderId="0" xfId="0" applyFont="1" applyFill="1"/>
    <xf numFmtId="0" fontId="3" fillId="0" borderId="0" xfId="0" applyFont="1" applyFill="1"/>
    <xf numFmtId="49" fontId="3" fillId="0" borderId="0" xfId="0" applyNumberFormat="1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1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166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14" fillId="0" borderId="0" xfId="0" applyFont="1"/>
    <xf numFmtId="0" fontId="7" fillId="0" borderId="0" xfId="0" applyFont="1" applyFill="1"/>
    <xf numFmtId="164" fontId="7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horizontal="left" vertical="center" wrapText="1" indent="3"/>
    </xf>
    <xf numFmtId="1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/>
    <xf numFmtId="0" fontId="7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 wrapText="1" indent="3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3" borderId="0" xfId="0" applyFont="1" applyFill="1"/>
    <xf numFmtId="167" fontId="1" fillId="2" borderId="0" xfId="0" applyNumberFormat="1" applyFont="1" applyFill="1" applyBorder="1"/>
    <xf numFmtId="167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4" fillId="2" borderId="0" xfId="0" applyFont="1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4" fillId="0" borderId="0" xfId="0" applyFont="1" applyFill="1" applyBorder="1"/>
    <xf numFmtId="0" fontId="14" fillId="0" borderId="0" xfId="0" applyFont="1" applyFill="1"/>
    <xf numFmtId="167" fontId="1" fillId="0" borderId="0" xfId="0" applyNumberFormat="1" applyFont="1" applyFill="1" applyBorder="1"/>
    <xf numFmtId="167" fontId="1" fillId="0" borderId="0" xfId="0" applyNumberFormat="1" applyFont="1" applyFill="1"/>
    <xf numFmtId="167" fontId="7" fillId="0" borderId="0" xfId="0" applyNumberFormat="1" applyFont="1" applyFill="1" applyBorder="1"/>
    <xf numFmtId="167" fontId="7" fillId="0" borderId="0" xfId="0" applyNumberFormat="1" applyFont="1" applyFill="1"/>
    <xf numFmtId="0" fontId="7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166" fontId="7" fillId="0" borderId="0" xfId="0" applyNumberFormat="1" applyFont="1" applyFill="1"/>
    <xf numFmtId="14" fontId="1" fillId="0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6" fontId="18" fillId="0" borderId="0" xfId="0" applyNumberFormat="1" applyFont="1" applyBorder="1"/>
    <xf numFmtId="0" fontId="14" fillId="2" borderId="0" xfId="0" applyFont="1" applyFill="1"/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 indent="3"/>
    </xf>
    <xf numFmtId="0" fontId="5" fillId="2" borderId="1" xfId="0" applyFont="1" applyFill="1" applyBorder="1" applyAlignment="1">
      <alignment vertical="center" wrapText="1"/>
    </xf>
    <xf numFmtId="167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167" fontId="7" fillId="2" borderId="0" xfId="0" applyNumberFormat="1" applyFont="1" applyFill="1" applyBorder="1"/>
    <xf numFmtId="167" fontId="7" fillId="2" borderId="0" xfId="0" applyNumberFormat="1" applyFont="1" applyFill="1"/>
    <xf numFmtId="0" fontId="4" fillId="4" borderId="1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 indent="3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2" borderId="0" xfId="0" applyFont="1" applyFill="1"/>
    <xf numFmtId="3" fontId="7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 indent="2"/>
    </xf>
    <xf numFmtId="0" fontId="1" fillId="2" borderId="0" xfId="0" applyFont="1" applyFill="1" applyBorder="1" applyAlignment="1" applyProtection="1">
      <alignment horizontal="left" vertical="center" wrapText="1" indent="2"/>
      <protection locked="0"/>
    </xf>
    <xf numFmtId="0" fontId="4" fillId="2" borderId="1" xfId="0" applyFont="1" applyFill="1" applyBorder="1" applyAlignment="1">
      <alignment vertical="center" wrapText="1"/>
    </xf>
    <xf numFmtId="166" fontId="7" fillId="2" borderId="0" xfId="0" applyNumberFormat="1" applyFont="1" applyFill="1"/>
    <xf numFmtId="0" fontId="0" fillId="2" borderId="0" xfId="0" applyFill="1" applyBorder="1"/>
    <xf numFmtId="0" fontId="7" fillId="2" borderId="0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/>
    <xf numFmtId="49" fontId="4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22" fillId="0" borderId="1" xfId="1" applyFill="1" applyBorder="1" applyAlignment="1">
      <alignment horizontal="left" vertical="center" wrapText="1"/>
    </xf>
    <xf numFmtId="49" fontId="22" fillId="5" borderId="2" xfId="1" applyNumberFormat="1" applyFill="1" applyBorder="1" applyAlignment="1">
      <alignment vertical="center" wrapText="1"/>
    </xf>
    <xf numFmtId="0" fontId="22" fillId="2" borderId="1" xfId="1" applyFill="1" applyBorder="1" applyAlignment="1">
      <alignment horizontal="left" vertical="center" wrapText="1"/>
    </xf>
    <xf numFmtId="0" fontId="22" fillId="2" borderId="3" xfId="1" applyFill="1" applyBorder="1" applyAlignment="1">
      <alignment horizontal="left" vertical="center" wrapText="1"/>
    </xf>
    <xf numFmtId="0" fontId="22" fillId="2" borderId="1" xfId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49" fontId="22" fillId="5" borderId="2" xfId="1" applyNumberForma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0" fontId="22" fillId="2" borderId="3" xfId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2" fillId="0" borderId="3" xfId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22" fillId="5" borderId="5" xfId="1" applyNumberFormat="1" applyFill="1" applyBorder="1" applyAlignment="1">
      <alignment horizontal="left" vertical="center" wrapText="1"/>
    </xf>
    <xf numFmtId="49" fontId="22" fillId="5" borderId="6" xfId="1" applyNumberFormat="1" applyFill="1" applyBorder="1" applyAlignment="1">
      <alignment horizontal="left" vertical="center" wrapText="1"/>
    </xf>
    <xf numFmtId="0" fontId="22" fillId="0" borderId="2" xfId="1" applyFill="1" applyBorder="1" applyAlignment="1">
      <alignment horizontal="left" vertical="center" wrapText="1"/>
    </xf>
    <xf numFmtId="0" fontId="22" fillId="0" borderId="5" xfId="1" applyFill="1" applyBorder="1" applyAlignment="1">
      <alignment horizontal="left" vertical="center" wrapText="1"/>
    </xf>
    <xf numFmtId="0" fontId="22" fillId="0" borderId="6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22" fillId="0" borderId="3" xfId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2" fillId="0" borderId="8" xfId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166" fontId="1" fillId="0" borderId="8" xfId="0" applyNumberFormat="1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left" vertical="top" wrapText="1"/>
    </xf>
    <xf numFmtId="166" fontId="1" fillId="0" borderId="4" xfId="0" applyNumberFormat="1" applyFont="1" applyFill="1" applyBorder="1" applyAlignment="1">
      <alignment horizontal="left" vertical="top" wrapText="1"/>
    </xf>
    <xf numFmtId="166" fontId="1" fillId="0" borderId="8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left" indent="3"/>
    </xf>
    <xf numFmtId="0" fontId="17" fillId="4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/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 wrapText="1"/>
    </xf>
    <xf numFmtId="166" fontId="1" fillId="2" borderId="15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center" wrapText="1" indent="3"/>
    </xf>
    <xf numFmtId="49" fontId="4" fillId="2" borderId="5" xfId="0" applyNumberFormat="1" applyFont="1" applyFill="1" applyBorder="1" applyAlignment="1">
      <alignment horizontal="left" vertical="center" wrapText="1" indent="3"/>
    </xf>
    <xf numFmtId="49" fontId="4" fillId="2" borderId="6" xfId="0" applyNumberFormat="1" applyFont="1" applyFill="1" applyBorder="1" applyAlignment="1">
      <alignment horizontal="left" vertical="center" wrapText="1" indent="3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left" vertical="top" wrapText="1"/>
    </xf>
    <xf numFmtId="166" fontId="1" fillId="2" borderId="4" xfId="0" applyNumberFormat="1" applyFont="1" applyFill="1" applyBorder="1" applyAlignment="1">
      <alignment horizontal="left" vertical="top" wrapText="1"/>
    </xf>
    <xf numFmtId="166" fontId="1" fillId="2" borderId="8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 indent="3"/>
    </xf>
    <xf numFmtId="0" fontId="9" fillId="3" borderId="1" xfId="0" applyFont="1" applyFill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se.garant.ru/70439260/" TargetMode="External"/><Relationship Id="rId13" Type="http://schemas.openxmlformats.org/officeDocument/2006/relationships/hyperlink" Target="http://programs.gov.ru/Portal/programs/passport/29" TargetMode="External"/><Relationship Id="rId18" Type="http://schemas.openxmlformats.org/officeDocument/2006/relationships/hyperlink" Target="http://base.garant.ru/70342108/" TargetMode="External"/><Relationship Id="rId26" Type="http://schemas.openxmlformats.org/officeDocument/2006/relationships/hyperlink" Target="http://programs.gov.ru/Portal/programs/passport/15" TargetMode="External"/><Relationship Id="rId3" Type="http://schemas.openxmlformats.org/officeDocument/2006/relationships/hyperlink" Target="http://programs.gov.ru/Portal/programs/passport/5" TargetMode="External"/><Relationship Id="rId21" Type="http://schemas.openxmlformats.org/officeDocument/2006/relationships/hyperlink" Target="http://programs.gov.ru/Portal/programs/passport/4" TargetMode="External"/><Relationship Id="rId34" Type="http://schemas.openxmlformats.org/officeDocument/2006/relationships/hyperlink" Target="http://programs.gov.ru/Portal/programs/passport/9" TargetMode="External"/><Relationship Id="rId7" Type="http://schemas.openxmlformats.org/officeDocument/2006/relationships/hyperlink" Target="http://base.garant.ru/55171986/" TargetMode="External"/><Relationship Id="rId12" Type="http://schemas.openxmlformats.org/officeDocument/2006/relationships/hyperlink" Target="http://programs.gov.ru/Portal/programs/passport/27" TargetMode="External"/><Relationship Id="rId17" Type="http://schemas.openxmlformats.org/officeDocument/2006/relationships/hyperlink" Target="http://base.garant.ru/12166819/" TargetMode="External"/><Relationship Id="rId25" Type="http://schemas.openxmlformats.org/officeDocument/2006/relationships/hyperlink" Target="http://base.garant.ru/71032818/" TargetMode="External"/><Relationship Id="rId33" Type="http://schemas.openxmlformats.org/officeDocument/2006/relationships/hyperlink" Target="http://programs.gov.ru/Portal/programs/passport/31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base.garant.ru/1587083/1/" TargetMode="External"/><Relationship Id="rId16" Type="http://schemas.openxmlformats.org/officeDocument/2006/relationships/hyperlink" Target="http://base.garant.ru/189071/" TargetMode="External"/><Relationship Id="rId20" Type="http://schemas.openxmlformats.org/officeDocument/2006/relationships/hyperlink" Target="http://programs.gov.ru/Portal/programs/passport/1" TargetMode="External"/><Relationship Id="rId29" Type="http://schemas.openxmlformats.org/officeDocument/2006/relationships/hyperlink" Target="http://base.garant.ru/70467076/" TargetMode="External"/><Relationship Id="rId1" Type="http://schemas.openxmlformats.org/officeDocument/2006/relationships/hyperlink" Target="http://programs.gov.ru/Portal/programs/passport/25" TargetMode="External"/><Relationship Id="rId6" Type="http://schemas.openxmlformats.org/officeDocument/2006/relationships/hyperlink" Target="http://base.garant.ru/70149760/" TargetMode="External"/><Relationship Id="rId11" Type="http://schemas.openxmlformats.org/officeDocument/2006/relationships/hyperlink" Target="http://base.garant.ru/70478356/" TargetMode="External"/><Relationship Id="rId24" Type="http://schemas.openxmlformats.org/officeDocument/2006/relationships/hyperlink" Target="http://base.garant.ru/71044750/" TargetMode="External"/><Relationship Id="rId32" Type="http://schemas.openxmlformats.org/officeDocument/2006/relationships/hyperlink" Target="http://programs.gov.ru/Portal/programs/passport/24" TargetMode="External"/><Relationship Id="rId37" Type="http://schemas.openxmlformats.org/officeDocument/2006/relationships/hyperlink" Target="http://programs.gov.ru/Portal/programs/passport/10" TargetMode="External"/><Relationship Id="rId5" Type="http://schemas.openxmlformats.org/officeDocument/2006/relationships/hyperlink" Target="http://programs.gov.ru/Portal/programs/passport/11" TargetMode="External"/><Relationship Id="rId15" Type="http://schemas.openxmlformats.org/officeDocument/2006/relationships/hyperlink" Target="http://programs.gov.ru/Portal/programs/passport/13" TargetMode="External"/><Relationship Id="rId23" Type="http://schemas.openxmlformats.org/officeDocument/2006/relationships/hyperlink" Target="http://programs.gov.ru/Portal/programs/passport/2" TargetMode="External"/><Relationship Id="rId28" Type="http://schemas.openxmlformats.org/officeDocument/2006/relationships/hyperlink" Target="http://programs.gov.ru/Portal/programs/passport/8" TargetMode="External"/><Relationship Id="rId36" Type="http://schemas.openxmlformats.org/officeDocument/2006/relationships/hyperlink" Target="http://programs.gov.ru/Portal/programs/passport/21" TargetMode="External"/><Relationship Id="rId10" Type="http://schemas.openxmlformats.org/officeDocument/2006/relationships/hyperlink" Target="http://base.garant.ru/70419016/" TargetMode="External"/><Relationship Id="rId19" Type="http://schemas.openxmlformats.org/officeDocument/2006/relationships/hyperlink" Target="http://pravo.gov.ru/proxy/ips/?searchres=&amp;bpas=cd00000%2Fr081500&amp;v3=&amp;v3type=1&amp;v3value=&amp;v6=&amp;v6type=1&amp;v6value=&amp;a7type=1&amp;a7from=&amp;a7to=&amp;a7date=15.04.2014&amp;a8=309&amp;a8type=1&amp;a1=&amp;a0=&amp;v4=&amp;v4type=1&amp;v4value=&amp;textpres=&amp;sort=7&amp;virtual=1&amp;x=45&amp;y=15" TargetMode="External"/><Relationship Id="rId31" Type="http://schemas.openxmlformats.org/officeDocument/2006/relationships/hyperlink" Target="http://programs.gov.ru/Portal/programs/passport/30" TargetMode="External"/><Relationship Id="rId4" Type="http://schemas.openxmlformats.org/officeDocument/2006/relationships/hyperlink" Target="http://base.garant.ru/12182235/" TargetMode="External"/><Relationship Id="rId9" Type="http://schemas.openxmlformats.org/officeDocument/2006/relationships/hyperlink" Target="http://programs.gov.ru/Portal/programs/passport/26" TargetMode="External"/><Relationship Id="rId14" Type="http://schemas.openxmlformats.org/officeDocument/2006/relationships/hyperlink" Target="http://docs.cntd.ru/document/902343713" TargetMode="External"/><Relationship Id="rId22" Type="http://schemas.openxmlformats.org/officeDocument/2006/relationships/hyperlink" Target="http://programs.gov.ru/Portal/programs/passport/3" TargetMode="External"/><Relationship Id="rId27" Type="http://schemas.openxmlformats.org/officeDocument/2006/relationships/hyperlink" Target="http://programs.gov.ru/Portal/programs/passport/7" TargetMode="External"/><Relationship Id="rId30" Type="http://schemas.openxmlformats.org/officeDocument/2006/relationships/hyperlink" Target="http://programs.gov.ru/Portal/programs/passport/16" TargetMode="External"/><Relationship Id="rId35" Type="http://schemas.openxmlformats.org/officeDocument/2006/relationships/hyperlink" Target="http://programs.gov.ru/Portal/programs/passport/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view="pageBreakPreview" zoomScale="96" zoomScaleNormal="75" zoomScaleSheetLayoutView="96" workbookViewId="0">
      <pane ySplit="3120" topLeftCell="A103" activePane="bottomLeft"/>
      <selection activeCell="B2" sqref="B2:B5"/>
      <selection pane="bottomLeft" activeCell="C105" sqref="C105:C106"/>
    </sheetView>
  </sheetViews>
  <sheetFormatPr defaultRowHeight="16.5" x14ac:dyDescent="0.25"/>
  <cols>
    <col min="1" max="1" width="5.5703125" style="2" customWidth="1"/>
    <col min="2" max="2" width="32.7109375" style="129" customWidth="1"/>
    <col min="3" max="3" width="31.5703125" style="129" customWidth="1"/>
    <col min="4" max="4" width="72.7109375" style="1" customWidth="1"/>
    <col min="5" max="5" width="18.140625" style="40" customWidth="1"/>
    <col min="6" max="6" width="61.42578125" style="82" customWidth="1"/>
    <col min="7" max="7" width="14.85546875" style="1" bestFit="1" customWidth="1"/>
    <col min="8" max="16384" width="9.140625" style="1"/>
  </cols>
  <sheetData>
    <row r="1" spans="1:7" ht="39.75" customHeight="1" x14ac:dyDescent="0.3">
      <c r="A1" s="267" t="s">
        <v>128</v>
      </c>
      <c r="B1" s="267"/>
      <c r="C1" s="267"/>
      <c r="D1" s="267"/>
      <c r="E1" s="267"/>
    </row>
    <row r="2" spans="1:7" s="25" customFormat="1" ht="36" customHeight="1" x14ac:dyDescent="0.2">
      <c r="A2" s="268" t="s">
        <v>0</v>
      </c>
      <c r="B2" s="268" t="s">
        <v>2</v>
      </c>
      <c r="C2" s="274" t="s">
        <v>515</v>
      </c>
      <c r="D2" s="268" t="s">
        <v>7</v>
      </c>
      <c r="E2" s="271" t="s">
        <v>225</v>
      </c>
      <c r="F2" s="83"/>
    </row>
    <row r="3" spans="1:7" s="25" customFormat="1" ht="19.5" customHeight="1" x14ac:dyDescent="0.2">
      <c r="A3" s="270"/>
      <c r="B3" s="270"/>
      <c r="C3" s="275"/>
      <c r="D3" s="269"/>
      <c r="E3" s="272"/>
      <c r="F3" s="83"/>
    </row>
    <row r="4" spans="1:7" s="25" customFormat="1" ht="31.5" customHeight="1" x14ac:dyDescent="0.2">
      <c r="A4" s="270"/>
      <c r="B4" s="270"/>
      <c r="C4" s="275"/>
      <c r="D4" s="269"/>
      <c r="E4" s="272"/>
      <c r="F4" s="83"/>
    </row>
    <row r="5" spans="1:7" s="25" customFormat="1" ht="62.25" customHeight="1" x14ac:dyDescent="0.2">
      <c r="A5" s="270"/>
      <c r="B5" s="270"/>
      <c r="C5" s="276"/>
      <c r="D5" s="269"/>
      <c r="E5" s="273"/>
      <c r="F5" s="83"/>
    </row>
    <row r="6" spans="1:7" s="25" customFormat="1" ht="14.25" customHeight="1" x14ac:dyDescent="0.2">
      <c r="A6" s="26">
        <v>1</v>
      </c>
      <c r="B6" s="115" t="s">
        <v>1</v>
      </c>
      <c r="C6" s="216"/>
      <c r="D6" s="33">
        <v>7</v>
      </c>
      <c r="E6" s="33">
        <v>8</v>
      </c>
      <c r="F6" s="83"/>
    </row>
    <row r="7" spans="1:7" ht="35.25" customHeight="1" x14ac:dyDescent="0.25">
      <c r="A7" s="190" t="s">
        <v>200</v>
      </c>
      <c r="B7" s="217" t="s">
        <v>69</v>
      </c>
      <c r="C7" s="231" t="s">
        <v>516</v>
      </c>
      <c r="D7" s="242"/>
      <c r="E7" s="243"/>
      <c r="F7" s="131"/>
    </row>
    <row r="8" spans="1:7" s="134" customFormat="1" ht="60.75" customHeight="1" x14ac:dyDescent="0.25">
      <c r="A8" s="258"/>
      <c r="B8" s="237" t="s">
        <v>96</v>
      </c>
      <c r="C8" s="240" t="s">
        <v>517</v>
      </c>
      <c r="D8" s="189" t="s">
        <v>514</v>
      </c>
      <c r="E8" s="278" t="s">
        <v>444</v>
      </c>
      <c r="F8" s="118"/>
    </row>
    <row r="9" spans="1:7" s="134" customFormat="1" ht="84" customHeight="1" x14ac:dyDescent="0.25">
      <c r="A9" s="258"/>
      <c r="B9" s="239"/>
      <c r="C9" s="277"/>
      <c r="D9" s="221" t="s">
        <v>387</v>
      </c>
      <c r="E9" s="279"/>
      <c r="F9" s="118"/>
    </row>
    <row r="10" spans="1:7" s="134" customFormat="1" ht="55.5" customHeight="1" x14ac:dyDescent="0.25">
      <c r="A10" s="167"/>
      <c r="B10" s="179" t="s">
        <v>512</v>
      </c>
      <c r="C10" s="219"/>
      <c r="D10" s="189" t="s">
        <v>285</v>
      </c>
      <c r="E10" s="280"/>
      <c r="F10" s="60"/>
    </row>
    <row r="11" spans="1:7" ht="76.5" customHeight="1" x14ac:dyDescent="0.25">
      <c r="A11" s="190" t="s">
        <v>1</v>
      </c>
      <c r="B11" s="222" t="s">
        <v>70</v>
      </c>
      <c r="C11" s="231" t="s">
        <v>518</v>
      </c>
      <c r="D11" s="242"/>
      <c r="E11" s="243"/>
    </row>
    <row r="12" spans="1:7" s="134" customFormat="1" ht="69" customHeight="1" x14ac:dyDescent="0.25">
      <c r="A12" s="167"/>
      <c r="B12" s="186" t="s">
        <v>289</v>
      </c>
      <c r="C12" s="215"/>
      <c r="D12" s="130" t="s">
        <v>191</v>
      </c>
      <c r="E12" s="168" t="s">
        <v>484</v>
      </c>
      <c r="F12" s="123"/>
    </row>
    <row r="13" spans="1:7" s="134" customFormat="1" ht="68.25" customHeight="1" x14ac:dyDescent="0.25">
      <c r="A13" s="167"/>
      <c r="B13" s="186" t="s">
        <v>290</v>
      </c>
      <c r="C13" s="215"/>
      <c r="D13" s="130" t="s">
        <v>304</v>
      </c>
      <c r="E13" s="168" t="s">
        <v>485</v>
      </c>
    </row>
    <row r="14" spans="1:7" s="109" customFormat="1" ht="31.5" x14ac:dyDescent="0.25">
      <c r="A14" s="167"/>
      <c r="B14" s="179" t="s">
        <v>141</v>
      </c>
      <c r="C14" s="244" t="s">
        <v>519</v>
      </c>
      <c r="D14" s="245"/>
      <c r="E14" s="246"/>
      <c r="F14" s="108"/>
    </row>
    <row r="15" spans="1:7" s="109" customFormat="1" ht="15.75" x14ac:dyDescent="0.25">
      <c r="A15" s="167"/>
      <c r="B15" s="178" t="s">
        <v>107</v>
      </c>
      <c r="C15" s="247"/>
      <c r="D15" s="248"/>
      <c r="E15" s="249"/>
      <c r="F15" s="108"/>
    </row>
    <row r="16" spans="1:7" s="134" customFormat="1" ht="45.75" customHeight="1" x14ac:dyDescent="0.25">
      <c r="A16" s="188"/>
      <c r="B16" s="186" t="s">
        <v>119</v>
      </c>
      <c r="C16" s="215"/>
      <c r="D16" s="130" t="s">
        <v>236</v>
      </c>
      <c r="E16" s="130" t="s">
        <v>454</v>
      </c>
      <c r="F16" s="117"/>
      <c r="G16" s="125"/>
    </row>
    <row r="17" spans="1:7" s="134" customFormat="1" ht="25.5" customHeight="1" x14ac:dyDescent="0.25">
      <c r="A17" s="283"/>
      <c r="B17" s="281" t="s">
        <v>302</v>
      </c>
      <c r="C17" s="241"/>
      <c r="D17" s="136" t="s">
        <v>303</v>
      </c>
      <c r="E17" s="49" t="s">
        <v>332</v>
      </c>
      <c r="F17" s="117"/>
      <c r="G17" s="125"/>
    </row>
    <row r="18" spans="1:7" s="134" customFormat="1" ht="51.75" customHeight="1" x14ac:dyDescent="0.25">
      <c r="A18" s="284"/>
      <c r="B18" s="281"/>
      <c r="C18" s="235"/>
      <c r="D18" s="130" t="s">
        <v>481</v>
      </c>
      <c r="E18" s="49"/>
      <c r="F18" s="117"/>
      <c r="G18" s="125"/>
    </row>
    <row r="19" spans="1:7" s="134" customFormat="1" ht="21" customHeight="1" x14ac:dyDescent="0.25">
      <c r="A19" s="284"/>
      <c r="B19" s="281"/>
      <c r="C19" s="235"/>
      <c r="D19" s="130" t="s">
        <v>482</v>
      </c>
      <c r="E19" s="49"/>
      <c r="F19" s="117"/>
      <c r="G19" s="125"/>
    </row>
    <row r="20" spans="1:7" s="134" customFormat="1" ht="33.75" customHeight="1" x14ac:dyDescent="0.25">
      <c r="A20" s="285"/>
      <c r="B20" s="281"/>
      <c r="C20" s="236"/>
      <c r="D20" s="130" t="s">
        <v>483</v>
      </c>
      <c r="E20" s="49"/>
      <c r="F20" s="117"/>
      <c r="G20" s="125"/>
    </row>
    <row r="21" spans="1:7" s="134" customFormat="1" ht="63.75" customHeight="1" x14ac:dyDescent="0.25">
      <c r="A21" s="282"/>
      <c r="B21" s="259" t="s">
        <v>421</v>
      </c>
      <c r="C21" s="237"/>
      <c r="D21" s="49" t="s">
        <v>490</v>
      </c>
      <c r="E21" s="257" t="s">
        <v>299</v>
      </c>
      <c r="F21" s="118"/>
    </row>
    <row r="22" spans="1:7" s="88" customFormat="1" ht="74.25" customHeight="1" x14ac:dyDescent="0.25">
      <c r="A22" s="282"/>
      <c r="B22" s="260"/>
      <c r="C22" s="238"/>
      <c r="D22" s="264" t="s">
        <v>491</v>
      </c>
      <c r="E22" s="257"/>
      <c r="F22" s="132"/>
    </row>
    <row r="23" spans="1:7" s="88" customFormat="1" ht="6" hidden="1" customHeight="1" x14ac:dyDescent="0.25">
      <c r="A23" s="282"/>
      <c r="B23" s="260"/>
      <c r="C23" s="238"/>
      <c r="D23" s="264"/>
      <c r="E23" s="257"/>
      <c r="F23" s="132"/>
    </row>
    <row r="24" spans="1:7" s="88" customFormat="1" ht="15.75" hidden="1" customHeight="1" x14ac:dyDescent="0.25">
      <c r="A24" s="282"/>
      <c r="B24" s="260"/>
      <c r="C24" s="238"/>
      <c r="D24" s="264"/>
      <c r="E24" s="257"/>
      <c r="F24" s="132"/>
    </row>
    <row r="25" spans="1:7" s="134" customFormat="1" ht="38.25" customHeight="1" x14ac:dyDescent="0.25">
      <c r="A25" s="282"/>
      <c r="B25" s="261"/>
      <c r="C25" s="239"/>
      <c r="D25" s="130" t="s">
        <v>511</v>
      </c>
      <c r="E25" s="257"/>
      <c r="F25" s="118"/>
    </row>
    <row r="26" spans="1:7" ht="45" customHeight="1" x14ac:dyDescent="0.25">
      <c r="A26" s="190" t="s">
        <v>201</v>
      </c>
      <c r="B26" s="222" t="s">
        <v>68</v>
      </c>
      <c r="C26" s="226" t="s">
        <v>520</v>
      </c>
      <c r="D26" s="223"/>
      <c r="E26" s="224"/>
    </row>
    <row r="27" spans="1:7" s="133" customFormat="1" ht="30" customHeight="1" x14ac:dyDescent="0.25">
      <c r="A27" s="265"/>
      <c r="B27" s="266" t="s">
        <v>375</v>
      </c>
      <c r="C27" s="250"/>
      <c r="D27" s="177" t="s">
        <v>377</v>
      </c>
      <c r="E27" s="96" t="s">
        <v>332</v>
      </c>
      <c r="F27" s="116"/>
    </row>
    <row r="28" spans="1:7" s="133" customFormat="1" ht="66" customHeight="1" x14ac:dyDescent="0.25">
      <c r="A28" s="265"/>
      <c r="B28" s="266"/>
      <c r="C28" s="251"/>
      <c r="D28" s="177" t="s">
        <v>378</v>
      </c>
      <c r="E28" s="96" t="s">
        <v>332</v>
      </c>
      <c r="F28" s="116"/>
    </row>
    <row r="29" spans="1:7" s="133" customFormat="1" ht="40.5" customHeight="1" x14ac:dyDescent="0.25">
      <c r="A29" s="265"/>
      <c r="B29" s="266" t="s">
        <v>376</v>
      </c>
      <c r="C29" s="250"/>
      <c r="D29" s="177" t="s">
        <v>379</v>
      </c>
      <c r="E29" s="96" t="s">
        <v>332</v>
      </c>
      <c r="F29" s="116"/>
    </row>
    <row r="30" spans="1:7" s="133" customFormat="1" ht="47.25" customHeight="1" x14ac:dyDescent="0.25">
      <c r="A30" s="265"/>
      <c r="B30" s="266"/>
      <c r="C30" s="251"/>
      <c r="D30" s="177" t="s">
        <v>380</v>
      </c>
      <c r="E30" s="96" t="s">
        <v>332</v>
      </c>
      <c r="F30" s="116"/>
    </row>
    <row r="31" spans="1:7" s="134" customFormat="1" ht="47.25" customHeight="1" x14ac:dyDescent="0.25">
      <c r="A31" s="258"/>
      <c r="B31" s="259" t="s">
        <v>43</v>
      </c>
      <c r="C31" s="252" t="s">
        <v>521</v>
      </c>
      <c r="D31" s="182" t="s">
        <v>390</v>
      </c>
      <c r="E31" s="182" t="s">
        <v>438</v>
      </c>
      <c r="F31" s="135"/>
    </row>
    <row r="32" spans="1:7" s="134" customFormat="1" ht="33.75" customHeight="1" x14ac:dyDescent="0.25">
      <c r="A32" s="258"/>
      <c r="B32" s="260"/>
      <c r="C32" s="253"/>
      <c r="D32" s="177" t="s">
        <v>404</v>
      </c>
      <c r="E32" s="257" t="s">
        <v>362</v>
      </c>
      <c r="F32" s="121"/>
      <c r="G32" s="122"/>
    </row>
    <row r="33" spans="1:7" s="134" customFormat="1" ht="42.75" customHeight="1" x14ac:dyDescent="0.25">
      <c r="A33" s="258"/>
      <c r="B33" s="260"/>
      <c r="C33" s="253"/>
      <c r="D33" s="177" t="s">
        <v>405</v>
      </c>
      <c r="E33" s="257"/>
      <c r="F33" s="121"/>
      <c r="G33" s="122"/>
    </row>
    <row r="34" spans="1:7" s="134" customFormat="1" ht="34.5" customHeight="1" x14ac:dyDescent="0.25">
      <c r="A34" s="258"/>
      <c r="B34" s="260"/>
      <c r="C34" s="253"/>
      <c r="D34" s="177" t="s">
        <v>406</v>
      </c>
      <c r="E34" s="257"/>
      <c r="F34" s="121"/>
      <c r="G34" s="122"/>
    </row>
    <row r="35" spans="1:7" s="134" customFormat="1" ht="27.75" customHeight="1" x14ac:dyDescent="0.25">
      <c r="A35" s="258"/>
      <c r="B35" s="260"/>
      <c r="C35" s="253"/>
      <c r="D35" s="177" t="s">
        <v>407</v>
      </c>
      <c r="E35" s="257"/>
      <c r="F35" s="121"/>
      <c r="G35" s="122"/>
    </row>
    <row r="36" spans="1:7" s="134" customFormat="1" ht="43.5" customHeight="1" x14ac:dyDescent="0.25">
      <c r="A36" s="258"/>
      <c r="B36" s="261"/>
      <c r="C36" s="254"/>
      <c r="D36" s="177" t="s">
        <v>226</v>
      </c>
      <c r="E36" s="257"/>
      <c r="F36" s="121"/>
      <c r="G36" s="122"/>
    </row>
    <row r="37" spans="1:7" s="134" customFormat="1" ht="129.75" customHeight="1" x14ac:dyDescent="0.25">
      <c r="A37" s="167"/>
      <c r="B37" s="179" t="s">
        <v>29</v>
      </c>
      <c r="C37" s="225" t="s">
        <v>522</v>
      </c>
      <c r="D37" s="182" t="s">
        <v>447</v>
      </c>
      <c r="E37" s="167" t="s">
        <v>448</v>
      </c>
      <c r="F37" s="148"/>
      <c r="G37" s="118"/>
    </row>
    <row r="38" spans="1:7" s="133" customFormat="1" ht="83.25" customHeight="1" x14ac:dyDescent="0.25">
      <c r="A38" s="166"/>
      <c r="B38" s="186" t="s">
        <v>188</v>
      </c>
      <c r="C38" s="227" t="s">
        <v>523</v>
      </c>
      <c r="D38" s="130" t="s">
        <v>451</v>
      </c>
      <c r="E38" s="168" t="s">
        <v>360</v>
      </c>
      <c r="F38" s="119"/>
      <c r="G38" s="120"/>
    </row>
    <row r="39" spans="1:7" ht="114" customHeight="1" x14ac:dyDescent="0.25">
      <c r="A39" s="190" t="s">
        <v>202</v>
      </c>
      <c r="B39" s="222" t="s">
        <v>71</v>
      </c>
      <c r="C39" s="226" t="s">
        <v>524</v>
      </c>
      <c r="D39" s="223"/>
      <c r="E39" s="224"/>
      <c r="F39" s="102"/>
      <c r="G39" s="103"/>
    </row>
    <row r="40" spans="1:7" s="134" customFormat="1" ht="31.5" customHeight="1" x14ac:dyDescent="0.25">
      <c r="A40" s="258"/>
      <c r="B40" s="262" t="s">
        <v>100</v>
      </c>
      <c r="C40" s="241"/>
      <c r="D40" s="130" t="s">
        <v>456</v>
      </c>
      <c r="E40" s="149" t="s">
        <v>332</v>
      </c>
      <c r="F40" s="122"/>
    </row>
    <row r="41" spans="1:7" s="134" customFormat="1" ht="31.5" customHeight="1" x14ac:dyDescent="0.25">
      <c r="A41" s="258"/>
      <c r="B41" s="262"/>
      <c r="C41" s="235"/>
      <c r="D41" s="130" t="s">
        <v>458</v>
      </c>
      <c r="E41" s="149" t="s">
        <v>332</v>
      </c>
      <c r="F41" s="122"/>
    </row>
    <row r="42" spans="1:7" s="134" customFormat="1" ht="31.5" customHeight="1" x14ac:dyDescent="0.25">
      <c r="A42" s="258"/>
      <c r="B42" s="262"/>
      <c r="C42" s="235"/>
      <c r="D42" s="130" t="s">
        <v>319</v>
      </c>
      <c r="E42" s="149" t="s">
        <v>332</v>
      </c>
      <c r="F42" s="122"/>
    </row>
    <row r="43" spans="1:7" s="134" customFormat="1" ht="47.25" customHeight="1" x14ac:dyDescent="0.25">
      <c r="A43" s="258"/>
      <c r="B43" s="262"/>
      <c r="C43" s="235"/>
      <c r="D43" s="130" t="s">
        <v>320</v>
      </c>
      <c r="E43" s="130"/>
      <c r="F43" s="122"/>
    </row>
    <row r="44" spans="1:7" s="134" customFormat="1" ht="101.25" customHeight="1" x14ac:dyDescent="0.25">
      <c r="A44" s="258"/>
      <c r="B44" s="262"/>
      <c r="C44" s="235"/>
      <c r="D44" s="130" t="s">
        <v>321</v>
      </c>
      <c r="E44" s="130" t="s">
        <v>460</v>
      </c>
      <c r="F44" s="122"/>
    </row>
    <row r="45" spans="1:7" s="134" customFormat="1" ht="35.25" customHeight="1" x14ac:dyDescent="0.25">
      <c r="A45" s="258"/>
      <c r="B45" s="262"/>
      <c r="C45" s="235"/>
      <c r="D45" s="144" t="s">
        <v>322</v>
      </c>
      <c r="E45" s="130"/>
      <c r="F45" s="122"/>
    </row>
    <row r="46" spans="1:7" s="134" customFormat="1" ht="57" customHeight="1" x14ac:dyDescent="0.25">
      <c r="A46" s="258"/>
      <c r="B46" s="262"/>
      <c r="C46" s="235"/>
      <c r="D46" s="130" t="s">
        <v>323</v>
      </c>
      <c r="E46" s="130"/>
      <c r="F46" s="122"/>
    </row>
    <row r="47" spans="1:7" s="134" customFormat="1" ht="31.5" customHeight="1" x14ac:dyDescent="0.25">
      <c r="A47" s="258"/>
      <c r="B47" s="263"/>
      <c r="C47" s="236"/>
      <c r="D47" s="130" t="s">
        <v>324</v>
      </c>
      <c r="E47" s="149" t="s">
        <v>332</v>
      </c>
      <c r="F47" s="122"/>
    </row>
    <row r="48" spans="1:7" s="134" customFormat="1" ht="47.25" customHeight="1" x14ac:dyDescent="0.25">
      <c r="A48" s="258"/>
      <c r="B48" s="262" t="s">
        <v>99</v>
      </c>
      <c r="C48" s="241"/>
      <c r="D48" s="130" t="s">
        <v>325</v>
      </c>
      <c r="E48" s="130"/>
      <c r="F48" s="121"/>
      <c r="G48" s="122"/>
    </row>
    <row r="49" spans="1:7" s="134" customFormat="1" ht="63" customHeight="1" x14ac:dyDescent="0.25">
      <c r="A49" s="258"/>
      <c r="B49" s="262"/>
      <c r="C49" s="235"/>
      <c r="D49" s="130" t="s">
        <v>326</v>
      </c>
      <c r="E49" s="130"/>
      <c r="F49" s="121"/>
      <c r="G49" s="122"/>
    </row>
    <row r="50" spans="1:7" s="134" customFormat="1" ht="81.75" customHeight="1" x14ac:dyDescent="0.25">
      <c r="A50" s="258"/>
      <c r="B50" s="262"/>
      <c r="C50" s="235"/>
      <c r="D50" s="130" t="s">
        <v>328</v>
      </c>
      <c r="E50" s="149" t="s">
        <v>460</v>
      </c>
      <c r="F50" s="121"/>
      <c r="G50" s="122"/>
    </row>
    <row r="51" spans="1:7" s="134" customFormat="1" ht="31.5" customHeight="1" x14ac:dyDescent="0.25">
      <c r="A51" s="258"/>
      <c r="B51" s="262"/>
      <c r="C51" s="235"/>
      <c r="D51" s="130" t="s">
        <v>461</v>
      </c>
      <c r="E51" s="130" t="s">
        <v>332</v>
      </c>
      <c r="F51" s="121"/>
      <c r="G51" s="122"/>
    </row>
    <row r="52" spans="1:7" s="134" customFormat="1" ht="31.5" customHeight="1" x14ac:dyDescent="0.25">
      <c r="A52" s="258"/>
      <c r="B52" s="263"/>
      <c r="C52" s="236"/>
      <c r="D52" s="130" t="s">
        <v>462</v>
      </c>
      <c r="E52" s="130" t="s">
        <v>332</v>
      </c>
      <c r="F52" s="121"/>
      <c r="G52" s="122"/>
    </row>
    <row r="53" spans="1:7" s="134" customFormat="1" ht="49.5" customHeight="1" x14ac:dyDescent="0.25">
      <c r="A53" s="265"/>
      <c r="B53" s="241" t="s">
        <v>284</v>
      </c>
      <c r="C53" s="241"/>
      <c r="D53" s="130" t="s">
        <v>329</v>
      </c>
      <c r="E53" s="130" t="s">
        <v>463</v>
      </c>
      <c r="F53" s="121"/>
      <c r="G53" s="122"/>
    </row>
    <row r="54" spans="1:7" s="134" customFormat="1" ht="49.5" customHeight="1" x14ac:dyDescent="0.25">
      <c r="A54" s="265"/>
      <c r="B54" s="235"/>
      <c r="C54" s="235"/>
      <c r="D54" s="130" t="s">
        <v>330</v>
      </c>
      <c r="E54" s="130" t="s">
        <v>463</v>
      </c>
      <c r="F54" s="121"/>
      <c r="G54" s="122"/>
    </row>
    <row r="55" spans="1:7" s="134" customFormat="1" ht="66" customHeight="1" x14ac:dyDescent="0.25">
      <c r="A55" s="265"/>
      <c r="B55" s="235"/>
      <c r="C55" s="235"/>
      <c r="D55" s="130" t="s">
        <v>464</v>
      </c>
      <c r="E55" s="130" t="s">
        <v>463</v>
      </c>
      <c r="F55" s="121"/>
      <c r="G55" s="122"/>
    </row>
    <row r="56" spans="1:7" s="134" customFormat="1" ht="55.5" customHeight="1" x14ac:dyDescent="0.25">
      <c r="A56" s="265"/>
      <c r="B56" s="235"/>
      <c r="C56" s="235"/>
      <c r="D56" s="130" t="s">
        <v>465</v>
      </c>
      <c r="E56" s="130" t="s">
        <v>463</v>
      </c>
      <c r="F56" s="121"/>
      <c r="G56" s="122"/>
    </row>
    <row r="57" spans="1:7" s="134" customFormat="1" ht="47.25" customHeight="1" x14ac:dyDescent="0.25">
      <c r="A57" s="265"/>
      <c r="B57" s="236"/>
      <c r="C57" s="236"/>
      <c r="D57" s="130" t="s">
        <v>331</v>
      </c>
      <c r="E57" s="130" t="s">
        <v>332</v>
      </c>
      <c r="F57" s="121"/>
      <c r="G57" s="122"/>
    </row>
    <row r="58" spans="1:7" s="134" customFormat="1" ht="32.25" customHeight="1" x14ac:dyDescent="0.25">
      <c r="A58" s="265"/>
      <c r="B58" s="281" t="s">
        <v>334</v>
      </c>
      <c r="C58" s="241"/>
      <c r="D58" s="130" t="s">
        <v>335</v>
      </c>
      <c r="E58" s="130" t="s">
        <v>332</v>
      </c>
      <c r="F58" s="121"/>
      <c r="G58" s="122"/>
    </row>
    <row r="59" spans="1:7" s="134" customFormat="1" ht="45.75" customHeight="1" x14ac:dyDescent="0.25">
      <c r="A59" s="265"/>
      <c r="B59" s="281"/>
      <c r="C59" s="235"/>
      <c r="D59" s="130" t="s">
        <v>336</v>
      </c>
      <c r="E59" s="130" t="s">
        <v>332</v>
      </c>
      <c r="F59" s="121"/>
      <c r="G59" s="122"/>
    </row>
    <row r="60" spans="1:7" s="134" customFormat="1" ht="43.5" customHeight="1" x14ac:dyDescent="0.25">
      <c r="A60" s="265"/>
      <c r="B60" s="281"/>
      <c r="C60" s="235"/>
      <c r="D60" s="130" t="s">
        <v>337</v>
      </c>
      <c r="E60" s="288" t="s">
        <v>342</v>
      </c>
      <c r="F60" s="121"/>
      <c r="G60" s="122"/>
    </row>
    <row r="61" spans="1:7" s="134" customFormat="1" ht="44.25" customHeight="1" x14ac:dyDescent="0.25">
      <c r="A61" s="265"/>
      <c r="B61" s="281"/>
      <c r="C61" s="236"/>
      <c r="D61" s="130" t="s">
        <v>338</v>
      </c>
      <c r="E61" s="289"/>
      <c r="F61" s="121"/>
      <c r="G61" s="122"/>
    </row>
    <row r="62" spans="1:7" s="134" customFormat="1" ht="55.5" customHeight="1" x14ac:dyDescent="0.25">
      <c r="A62" s="286"/>
      <c r="B62" s="281" t="s">
        <v>339</v>
      </c>
      <c r="C62" s="241"/>
      <c r="D62" s="130" t="s">
        <v>340</v>
      </c>
      <c r="E62" s="130" t="s">
        <v>332</v>
      </c>
      <c r="F62" s="121"/>
      <c r="G62" s="122"/>
    </row>
    <row r="63" spans="1:7" s="134" customFormat="1" ht="79.5" customHeight="1" x14ac:dyDescent="0.25">
      <c r="A63" s="286"/>
      <c r="B63" s="281"/>
      <c r="C63" s="236"/>
      <c r="D63" s="130" t="s">
        <v>341</v>
      </c>
      <c r="E63" s="130" t="s">
        <v>342</v>
      </c>
      <c r="F63" s="121"/>
      <c r="G63" s="122"/>
    </row>
    <row r="64" spans="1:7" s="134" customFormat="1" ht="31.5" customHeight="1" x14ac:dyDescent="0.25">
      <c r="A64" s="208"/>
      <c r="B64" s="281" t="s">
        <v>343</v>
      </c>
      <c r="C64" s="241"/>
      <c r="D64" s="130" t="s">
        <v>344</v>
      </c>
      <c r="E64" s="130" t="s">
        <v>332</v>
      </c>
      <c r="F64" s="121"/>
      <c r="G64" s="122"/>
    </row>
    <row r="65" spans="1:9" s="134" customFormat="1" ht="76.5" customHeight="1" x14ac:dyDescent="0.25">
      <c r="A65" s="208"/>
      <c r="B65" s="281"/>
      <c r="C65" s="235"/>
      <c r="D65" s="130" t="s">
        <v>327</v>
      </c>
      <c r="E65" s="149" t="s">
        <v>460</v>
      </c>
      <c r="F65" s="121"/>
      <c r="G65" s="122"/>
    </row>
    <row r="66" spans="1:9" s="134" customFormat="1" ht="81" customHeight="1" x14ac:dyDescent="0.25">
      <c r="A66" s="209"/>
      <c r="B66" s="281"/>
      <c r="C66" s="236"/>
      <c r="D66" s="130" t="s">
        <v>345</v>
      </c>
      <c r="E66" s="149" t="s">
        <v>460</v>
      </c>
      <c r="F66" s="121"/>
      <c r="G66" s="122"/>
    </row>
    <row r="67" spans="1:9" s="134" customFormat="1" ht="176.25" customHeight="1" x14ac:dyDescent="0.25">
      <c r="A67" s="311"/>
      <c r="B67" s="287" t="s">
        <v>184</v>
      </c>
      <c r="C67" s="241"/>
      <c r="D67" s="177" t="s">
        <v>183</v>
      </c>
      <c r="E67" s="177" t="s">
        <v>227</v>
      </c>
      <c r="F67" s="121"/>
      <c r="G67" s="122"/>
    </row>
    <row r="68" spans="1:9" s="134" customFormat="1" ht="56.25" customHeight="1" x14ac:dyDescent="0.25">
      <c r="A68" s="312"/>
      <c r="B68" s="287"/>
      <c r="C68" s="236"/>
      <c r="D68" s="130" t="s">
        <v>333</v>
      </c>
      <c r="E68" s="177" t="s">
        <v>332</v>
      </c>
      <c r="F68" s="121"/>
      <c r="G68" s="122"/>
    </row>
    <row r="69" spans="1:9" s="134" customFormat="1" ht="84" customHeight="1" x14ac:dyDescent="0.25">
      <c r="A69" s="311"/>
      <c r="B69" s="281" t="s">
        <v>346</v>
      </c>
      <c r="C69" s="241"/>
      <c r="D69" s="143" t="s">
        <v>364</v>
      </c>
      <c r="E69" s="177"/>
      <c r="F69" s="121"/>
      <c r="G69" s="122"/>
    </row>
    <row r="70" spans="1:9" s="134" customFormat="1" ht="51" customHeight="1" x14ac:dyDescent="0.25">
      <c r="A70" s="312"/>
      <c r="B70" s="281"/>
      <c r="C70" s="236"/>
      <c r="D70" s="143" t="s">
        <v>365</v>
      </c>
      <c r="E70" s="177"/>
      <c r="F70" s="121"/>
      <c r="G70" s="122"/>
    </row>
    <row r="71" spans="1:9" s="134" customFormat="1" ht="71.25" customHeight="1" x14ac:dyDescent="0.25">
      <c r="A71" s="166"/>
      <c r="B71" s="164" t="s">
        <v>347</v>
      </c>
      <c r="C71" s="218"/>
      <c r="D71" s="177" t="s">
        <v>348</v>
      </c>
      <c r="E71" s="130" t="s">
        <v>342</v>
      </c>
      <c r="F71" s="121"/>
      <c r="G71" s="122"/>
    </row>
    <row r="72" spans="1:9" s="134" customFormat="1" ht="42.75" customHeight="1" x14ac:dyDescent="0.25">
      <c r="A72" s="290"/>
      <c r="B72" s="241" t="s">
        <v>32</v>
      </c>
      <c r="C72" s="234" t="s">
        <v>526</v>
      </c>
      <c r="D72" s="177" t="s">
        <v>228</v>
      </c>
      <c r="E72" s="290" t="s">
        <v>416</v>
      </c>
      <c r="F72" s="121"/>
      <c r="G72" s="122"/>
    </row>
    <row r="73" spans="1:9" s="134" customFormat="1" ht="77.25" customHeight="1" x14ac:dyDescent="0.25">
      <c r="A73" s="291"/>
      <c r="B73" s="235"/>
      <c r="C73" s="235"/>
      <c r="D73" s="290" t="s">
        <v>525</v>
      </c>
      <c r="E73" s="291"/>
      <c r="F73" s="121"/>
      <c r="G73" s="122"/>
      <c r="I73" s="125"/>
    </row>
    <row r="74" spans="1:9" s="134" customFormat="1" ht="75.75" customHeight="1" x14ac:dyDescent="0.25">
      <c r="A74" s="291"/>
      <c r="B74" s="235"/>
      <c r="C74" s="235"/>
      <c r="D74" s="291"/>
      <c r="E74" s="291"/>
      <c r="F74" s="121"/>
      <c r="G74" s="122"/>
    </row>
    <row r="75" spans="1:9" s="134" customFormat="1" ht="4.5" hidden="1" customHeight="1" x14ac:dyDescent="0.25">
      <c r="A75" s="291"/>
      <c r="B75" s="235"/>
      <c r="C75" s="235"/>
      <c r="D75" s="291"/>
      <c r="E75" s="291"/>
      <c r="F75" s="121"/>
      <c r="G75" s="122"/>
    </row>
    <row r="76" spans="1:9" s="134" customFormat="1" ht="3.75" hidden="1" customHeight="1" x14ac:dyDescent="0.25">
      <c r="A76" s="291"/>
      <c r="B76" s="235"/>
      <c r="C76" s="235"/>
      <c r="D76" s="291"/>
      <c r="E76" s="291"/>
      <c r="F76" s="121"/>
      <c r="G76" s="122"/>
    </row>
    <row r="77" spans="1:9" s="134" customFormat="1" ht="18" hidden="1" customHeight="1" x14ac:dyDescent="0.25">
      <c r="A77" s="291"/>
      <c r="B77" s="235"/>
      <c r="C77" s="235"/>
      <c r="D77" s="291"/>
      <c r="E77" s="291"/>
      <c r="F77" s="121"/>
      <c r="G77" s="122"/>
    </row>
    <row r="78" spans="1:9" s="134" customFormat="1" ht="24.75" hidden="1" customHeight="1" x14ac:dyDescent="0.25">
      <c r="A78" s="292"/>
      <c r="B78" s="235"/>
      <c r="C78" s="235"/>
      <c r="D78" s="292"/>
      <c r="E78" s="291"/>
      <c r="F78" s="121"/>
      <c r="G78" s="122"/>
      <c r="I78" s="125"/>
    </row>
    <row r="79" spans="1:9" s="134" customFormat="1" ht="60.75" customHeight="1" x14ac:dyDescent="0.25">
      <c r="A79" s="171"/>
      <c r="B79" s="236"/>
      <c r="C79" s="236"/>
      <c r="D79" s="173" t="s">
        <v>505</v>
      </c>
      <c r="E79" s="292"/>
      <c r="F79" s="121"/>
      <c r="G79" s="122"/>
    </row>
    <row r="80" spans="1:9" s="88" customFormat="1" ht="120.75" customHeight="1" x14ac:dyDescent="0.25">
      <c r="A80" s="161"/>
      <c r="B80" s="210" t="s">
        <v>63</v>
      </c>
      <c r="C80" s="228" t="s">
        <v>527</v>
      </c>
      <c r="D80" s="212" t="s">
        <v>401</v>
      </c>
      <c r="E80" s="211" t="s">
        <v>416</v>
      </c>
      <c r="F80" s="145"/>
      <c r="G80" s="146"/>
    </row>
    <row r="81" spans="1:7" s="88" customFormat="1" ht="52.5" customHeight="1" x14ac:dyDescent="0.25">
      <c r="A81" s="190" t="s">
        <v>203</v>
      </c>
      <c r="B81" s="222" t="s">
        <v>467</v>
      </c>
      <c r="C81" s="231" t="s">
        <v>528</v>
      </c>
      <c r="D81" s="232"/>
      <c r="E81" s="233"/>
      <c r="F81" s="145"/>
      <c r="G81" s="146"/>
    </row>
    <row r="82" spans="1:7" s="88" customFormat="1" ht="37.5" customHeight="1" x14ac:dyDescent="0.25">
      <c r="A82" s="288"/>
      <c r="B82" s="255" t="s">
        <v>507</v>
      </c>
      <c r="C82" s="213"/>
      <c r="D82" s="130" t="s">
        <v>469</v>
      </c>
      <c r="E82" s="170"/>
      <c r="F82" s="145"/>
      <c r="G82" s="146"/>
    </row>
    <row r="83" spans="1:7" s="88" customFormat="1" ht="28.5" customHeight="1" x14ac:dyDescent="0.25">
      <c r="A83" s="289"/>
      <c r="B83" s="256"/>
      <c r="C83" s="214"/>
      <c r="D83" s="130" t="s">
        <v>470</v>
      </c>
      <c r="E83" s="170"/>
      <c r="F83" s="145"/>
      <c r="G83" s="146"/>
    </row>
    <row r="84" spans="1:7" ht="61.5" customHeight="1" x14ac:dyDescent="0.25">
      <c r="A84" s="190" t="s">
        <v>204</v>
      </c>
      <c r="B84" s="222" t="s">
        <v>72</v>
      </c>
      <c r="C84" s="231" t="s">
        <v>529</v>
      </c>
      <c r="D84" s="232"/>
      <c r="E84" s="233"/>
      <c r="F84" s="102"/>
      <c r="G84" s="103"/>
    </row>
    <row r="85" spans="1:7" s="134" customFormat="1" ht="71.25" customHeight="1" x14ac:dyDescent="0.25">
      <c r="A85" s="258"/>
      <c r="B85" s="293" t="s">
        <v>37</v>
      </c>
      <c r="C85" s="240" t="s">
        <v>530</v>
      </c>
      <c r="D85" s="297" t="s">
        <v>433</v>
      </c>
      <c r="E85" s="300" t="s">
        <v>436</v>
      </c>
      <c r="F85" s="121"/>
      <c r="G85" s="122"/>
    </row>
    <row r="86" spans="1:7" s="134" customFormat="1" ht="37.5" customHeight="1" x14ac:dyDescent="0.25">
      <c r="A86" s="258"/>
      <c r="B86" s="293"/>
      <c r="C86" s="238"/>
      <c r="D86" s="298"/>
      <c r="E86" s="301"/>
      <c r="F86" s="121"/>
      <c r="G86" s="122"/>
    </row>
    <row r="87" spans="1:7" s="134" customFormat="1" ht="13.5" hidden="1" customHeight="1" x14ac:dyDescent="0.25">
      <c r="A87" s="258"/>
      <c r="B87" s="293"/>
      <c r="C87" s="238"/>
      <c r="D87" s="298"/>
      <c r="E87" s="301"/>
      <c r="F87" s="121"/>
      <c r="G87" s="122"/>
    </row>
    <row r="88" spans="1:7" s="134" customFormat="1" ht="61.5" hidden="1" customHeight="1" x14ac:dyDescent="0.25">
      <c r="A88" s="258"/>
      <c r="B88" s="293"/>
      <c r="C88" s="238"/>
      <c r="D88" s="299"/>
      <c r="E88" s="302"/>
      <c r="F88" s="121"/>
      <c r="G88" s="122"/>
    </row>
    <row r="89" spans="1:7" s="134" customFormat="1" ht="80.25" customHeight="1" x14ac:dyDescent="0.25">
      <c r="A89" s="295"/>
      <c r="B89" s="296"/>
      <c r="C89" s="238"/>
      <c r="D89" s="297" t="s">
        <v>434</v>
      </c>
      <c r="E89" s="303" t="s">
        <v>435</v>
      </c>
      <c r="F89" s="121"/>
      <c r="G89" s="122"/>
    </row>
    <row r="90" spans="1:7" s="134" customFormat="1" ht="37.5" customHeight="1" x14ac:dyDescent="0.25">
      <c r="A90" s="295"/>
      <c r="B90" s="296"/>
      <c r="C90" s="238"/>
      <c r="D90" s="298"/>
      <c r="E90" s="304"/>
      <c r="F90" s="121"/>
      <c r="G90" s="122"/>
    </row>
    <row r="91" spans="1:7" s="134" customFormat="1" ht="64.5" hidden="1" customHeight="1" x14ac:dyDescent="0.25">
      <c r="A91" s="295"/>
      <c r="B91" s="296"/>
      <c r="C91" s="238"/>
      <c r="D91" s="298"/>
      <c r="E91" s="304"/>
      <c r="F91" s="121"/>
      <c r="G91" s="122"/>
    </row>
    <row r="92" spans="1:7" s="134" customFormat="1" ht="40.5" hidden="1" customHeight="1" x14ac:dyDescent="0.25">
      <c r="A92" s="295"/>
      <c r="B92" s="296"/>
      <c r="C92" s="238"/>
      <c r="D92" s="298"/>
      <c r="E92" s="304"/>
      <c r="F92" s="121"/>
      <c r="G92" s="122"/>
    </row>
    <row r="93" spans="1:7" s="134" customFormat="1" ht="78" hidden="1" customHeight="1" x14ac:dyDescent="0.25">
      <c r="A93" s="295"/>
      <c r="B93" s="296"/>
      <c r="C93" s="238"/>
      <c r="D93" s="298"/>
      <c r="E93" s="304"/>
      <c r="F93" s="121"/>
      <c r="G93" s="122"/>
    </row>
    <row r="94" spans="1:7" s="134" customFormat="1" ht="93" hidden="1" customHeight="1" x14ac:dyDescent="0.25">
      <c r="A94" s="295"/>
      <c r="B94" s="296"/>
      <c r="C94" s="239"/>
      <c r="D94" s="299"/>
      <c r="E94" s="305"/>
      <c r="F94" s="121"/>
      <c r="G94" s="122"/>
    </row>
    <row r="95" spans="1:7" s="101" customFormat="1" ht="46.5" customHeight="1" x14ac:dyDescent="0.25">
      <c r="A95" s="190" t="s">
        <v>205</v>
      </c>
      <c r="B95" s="222" t="s">
        <v>73</v>
      </c>
      <c r="C95" s="231" t="s">
        <v>531</v>
      </c>
      <c r="D95" s="232"/>
      <c r="E95" s="233"/>
      <c r="F95" s="102"/>
      <c r="G95" s="103"/>
    </row>
    <row r="96" spans="1:7" s="134" customFormat="1" ht="63" customHeight="1" x14ac:dyDescent="0.25">
      <c r="A96" s="166"/>
      <c r="B96" s="186" t="s">
        <v>240</v>
      </c>
      <c r="C96" s="215"/>
      <c r="D96" s="130" t="s">
        <v>350</v>
      </c>
      <c r="E96" s="130" t="s">
        <v>332</v>
      </c>
      <c r="F96" s="121"/>
      <c r="G96" s="122"/>
    </row>
    <row r="97" spans="1:7" s="134" customFormat="1" ht="53.25" customHeight="1" x14ac:dyDescent="0.25">
      <c r="A97" s="166"/>
      <c r="B97" s="136" t="s">
        <v>349</v>
      </c>
      <c r="C97" s="136"/>
      <c r="D97" s="130" t="s">
        <v>351</v>
      </c>
      <c r="E97" s="130"/>
      <c r="F97" s="121"/>
      <c r="G97" s="122"/>
    </row>
    <row r="98" spans="1:7" s="134" customFormat="1" ht="114.75" customHeight="1" x14ac:dyDescent="0.25">
      <c r="A98" s="290"/>
      <c r="B98" s="307" t="s">
        <v>280</v>
      </c>
      <c r="C98" s="240" t="s">
        <v>532</v>
      </c>
      <c r="D98" s="130" t="s">
        <v>403</v>
      </c>
      <c r="E98" s="126" t="s">
        <v>503</v>
      </c>
      <c r="F98" s="121"/>
      <c r="G98" s="122"/>
    </row>
    <row r="99" spans="1:7" s="88" customFormat="1" ht="49.5" customHeight="1" x14ac:dyDescent="0.25">
      <c r="A99" s="292"/>
      <c r="B99" s="307"/>
      <c r="C99" s="239"/>
      <c r="D99" s="144" t="s">
        <v>352</v>
      </c>
      <c r="E99" s="85" t="s">
        <v>332</v>
      </c>
      <c r="F99" s="145"/>
      <c r="G99" s="146"/>
    </row>
    <row r="100" spans="1:7" ht="93.75" customHeight="1" x14ac:dyDescent="0.25">
      <c r="A100" s="190" t="s">
        <v>206</v>
      </c>
      <c r="B100" s="222" t="s">
        <v>74</v>
      </c>
      <c r="C100" s="231" t="s">
        <v>553</v>
      </c>
      <c r="D100" s="232"/>
      <c r="E100" s="233"/>
      <c r="F100" s="102"/>
      <c r="G100" s="103"/>
    </row>
    <row r="101" spans="1:7" s="134" customFormat="1" ht="146.25" customHeight="1" x14ac:dyDescent="0.25">
      <c r="A101" s="189"/>
      <c r="B101" s="179" t="s">
        <v>45</v>
      </c>
      <c r="C101" s="225" t="s">
        <v>533</v>
      </c>
      <c r="D101" s="189" t="s">
        <v>492</v>
      </c>
      <c r="E101" s="167" t="s">
        <v>503</v>
      </c>
      <c r="F101" s="121"/>
      <c r="G101" s="122"/>
    </row>
    <row r="102" spans="1:7" s="134" customFormat="1" ht="122.25" customHeight="1" x14ac:dyDescent="0.25">
      <c r="A102" s="167"/>
      <c r="B102" s="179" t="s">
        <v>64</v>
      </c>
      <c r="C102" s="225" t="s">
        <v>534</v>
      </c>
      <c r="D102" s="189" t="s">
        <v>397</v>
      </c>
      <c r="E102" s="189" t="s">
        <v>242</v>
      </c>
      <c r="F102" s="121"/>
      <c r="G102" s="122"/>
    </row>
    <row r="103" spans="1:7" ht="71.25" customHeight="1" x14ac:dyDescent="0.25">
      <c r="A103" s="190" t="s">
        <v>207</v>
      </c>
      <c r="B103" s="222" t="s">
        <v>75</v>
      </c>
      <c r="C103" s="231" t="s">
        <v>555</v>
      </c>
      <c r="D103" s="232"/>
      <c r="E103" s="233"/>
      <c r="F103" s="102"/>
      <c r="G103" s="103"/>
    </row>
    <row r="104" spans="1:7" ht="21.75" hidden="1" customHeight="1" x14ac:dyDescent="0.25">
      <c r="A104" s="106"/>
      <c r="B104" s="128" t="s">
        <v>5</v>
      </c>
      <c r="C104" s="128"/>
      <c r="D104" s="107" t="s">
        <v>9</v>
      </c>
      <c r="E104" s="113"/>
      <c r="F104" s="102"/>
      <c r="G104" s="103"/>
    </row>
    <row r="105" spans="1:7" s="134" customFormat="1" ht="36" customHeight="1" x14ac:dyDescent="0.25">
      <c r="A105" s="288"/>
      <c r="B105" s="241" t="s">
        <v>411</v>
      </c>
      <c r="C105" s="241"/>
      <c r="D105" s="177" t="s">
        <v>506</v>
      </c>
      <c r="E105" s="169"/>
      <c r="F105" s="121"/>
      <c r="G105" s="122"/>
    </row>
    <row r="106" spans="1:7" s="134" customFormat="1" ht="58.5" customHeight="1" x14ac:dyDescent="0.25">
      <c r="A106" s="289"/>
      <c r="B106" s="236"/>
      <c r="C106" s="236"/>
      <c r="D106" s="177" t="s">
        <v>412</v>
      </c>
      <c r="E106" s="169" t="s">
        <v>413</v>
      </c>
      <c r="F106" s="121"/>
      <c r="G106" s="122"/>
    </row>
    <row r="107" spans="1:7" ht="43.5" customHeight="1" x14ac:dyDescent="0.25">
      <c r="A107" s="190" t="s">
        <v>208</v>
      </c>
      <c r="B107" s="222" t="s">
        <v>76</v>
      </c>
      <c r="C107" s="231" t="s">
        <v>535</v>
      </c>
      <c r="D107" s="232"/>
      <c r="E107" s="233"/>
      <c r="F107" s="102"/>
      <c r="G107" s="103"/>
    </row>
    <row r="108" spans="1:7" s="134" customFormat="1" ht="46.5" customHeight="1" x14ac:dyDescent="0.25">
      <c r="A108" s="288"/>
      <c r="B108" s="281" t="s">
        <v>241</v>
      </c>
      <c r="C108" s="241"/>
      <c r="D108" s="130" t="s">
        <v>493</v>
      </c>
      <c r="E108" s="130"/>
      <c r="F108" s="121"/>
      <c r="G108" s="122"/>
    </row>
    <row r="109" spans="1:7" s="134" customFormat="1" ht="54" customHeight="1" x14ac:dyDescent="0.25">
      <c r="A109" s="310"/>
      <c r="B109" s="281"/>
      <c r="C109" s="235"/>
      <c r="D109" s="130" t="s">
        <v>424</v>
      </c>
      <c r="E109" s="177" t="s">
        <v>388</v>
      </c>
      <c r="F109" s="121"/>
      <c r="G109" s="122"/>
    </row>
    <row r="110" spans="1:7" s="134" customFormat="1" ht="48" customHeight="1" x14ac:dyDescent="0.25">
      <c r="A110" s="310"/>
      <c r="B110" s="281"/>
      <c r="C110" s="235"/>
      <c r="D110" s="130" t="s">
        <v>313</v>
      </c>
      <c r="E110" s="130" t="s">
        <v>314</v>
      </c>
      <c r="F110" s="121"/>
      <c r="G110" s="122"/>
    </row>
    <row r="111" spans="1:7" s="134" customFormat="1" ht="53.25" customHeight="1" x14ac:dyDescent="0.25">
      <c r="A111" s="310"/>
      <c r="B111" s="281"/>
      <c r="C111" s="235"/>
      <c r="D111" s="130" t="s">
        <v>315</v>
      </c>
      <c r="E111" s="130" t="s">
        <v>332</v>
      </c>
      <c r="F111" s="121"/>
      <c r="G111" s="122"/>
    </row>
    <row r="112" spans="1:7" s="134" customFormat="1" ht="125.25" customHeight="1" x14ac:dyDescent="0.25">
      <c r="A112" s="310"/>
      <c r="B112" s="281"/>
      <c r="C112" s="235"/>
      <c r="D112" s="130" t="s">
        <v>316</v>
      </c>
      <c r="E112" s="130" t="s">
        <v>332</v>
      </c>
      <c r="F112" s="121"/>
      <c r="G112" s="122"/>
    </row>
    <row r="113" spans="1:7" s="134" customFormat="1" ht="49.5" customHeight="1" x14ac:dyDescent="0.25">
      <c r="A113" s="310"/>
      <c r="B113" s="281"/>
      <c r="C113" s="235"/>
      <c r="D113" s="130" t="s">
        <v>381</v>
      </c>
      <c r="E113" s="130" t="s">
        <v>332</v>
      </c>
      <c r="F113" s="121"/>
      <c r="G113" s="122"/>
    </row>
    <row r="114" spans="1:7" s="134" customFormat="1" ht="39" customHeight="1" x14ac:dyDescent="0.25">
      <c r="A114" s="310"/>
      <c r="B114" s="281"/>
      <c r="C114" s="235"/>
      <c r="D114" s="130" t="s">
        <v>318</v>
      </c>
      <c r="E114" s="130" t="s">
        <v>332</v>
      </c>
      <c r="F114" s="121"/>
      <c r="G114" s="122"/>
    </row>
    <row r="115" spans="1:7" s="134" customFormat="1" ht="108.75" customHeight="1" x14ac:dyDescent="0.25">
      <c r="A115" s="289"/>
      <c r="B115" s="281"/>
      <c r="C115" s="236"/>
      <c r="D115" s="130" t="s">
        <v>317</v>
      </c>
      <c r="E115" s="130" t="s">
        <v>332</v>
      </c>
      <c r="F115" s="121"/>
      <c r="G115" s="122"/>
    </row>
    <row r="116" spans="1:7" ht="33.75" customHeight="1" x14ac:dyDescent="0.25">
      <c r="A116" s="190" t="s">
        <v>209</v>
      </c>
      <c r="B116" s="222" t="s">
        <v>186</v>
      </c>
      <c r="C116" s="231" t="s">
        <v>537</v>
      </c>
      <c r="D116" s="232"/>
      <c r="E116" s="233"/>
      <c r="F116" s="102"/>
      <c r="G116" s="103"/>
    </row>
    <row r="117" spans="1:7" s="134" customFormat="1" ht="36.75" customHeight="1" x14ac:dyDescent="0.25">
      <c r="A117" s="237"/>
      <c r="B117" s="281" t="s">
        <v>243</v>
      </c>
      <c r="C117" s="241"/>
      <c r="D117" s="130" t="s">
        <v>355</v>
      </c>
      <c r="E117" s="96" t="s">
        <v>234</v>
      </c>
      <c r="F117" s="122"/>
    </row>
    <row r="118" spans="1:7" s="134" customFormat="1" ht="37.5" customHeight="1" x14ac:dyDescent="0.25">
      <c r="A118" s="238"/>
      <c r="B118" s="281"/>
      <c r="C118" s="235"/>
      <c r="D118" s="130" t="s">
        <v>224</v>
      </c>
      <c r="E118" s="96" t="s">
        <v>234</v>
      </c>
      <c r="F118" s="122"/>
    </row>
    <row r="119" spans="1:7" s="134" customFormat="1" ht="51.75" customHeight="1" x14ac:dyDescent="0.25">
      <c r="A119" s="238"/>
      <c r="B119" s="281"/>
      <c r="C119" s="235"/>
      <c r="D119" s="130" t="s">
        <v>356</v>
      </c>
      <c r="E119" s="96" t="s">
        <v>234</v>
      </c>
      <c r="F119" s="122"/>
    </row>
    <row r="120" spans="1:7" s="134" customFormat="1" ht="83.25" customHeight="1" x14ac:dyDescent="0.25">
      <c r="A120" s="239"/>
      <c r="B120" s="281"/>
      <c r="C120" s="236"/>
      <c r="D120" s="130" t="s">
        <v>357</v>
      </c>
      <c r="E120" s="96" t="s">
        <v>234</v>
      </c>
      <c r="F120" s="122"/>
    </row>
    <row r="121" spans="1:7" ht="36.75" customHeight="1" x14ac:dyDescent="0.25">
      <c r="A121" s="190" t="s">
        <v>210</v>
      </c>
      <c r="B121" s="222" t="s">
        <v>77</v>
      </c>
      <c r="C121" s="231" t="s">
        <v>538</v>
      </c>
      <c r="D121" s="232"/>
      <c r="E121" s="233"/>
      <c r="F121" s="102"/>
      <c r="G121" s="103"/>
    </row>
    <row r="122" spans="1:7" s="134" customFormat="1" ht="96" customHeight="1" x14ac:dyDescent="0.25">
      <c r="A122" s="167"/>
      <c r="B122" s="81" t="s">
        <v>114</v>
      </c>
      <c r="C122" s="81"/>
      <c r="D122" s="22" t="s">
        <v>495</v>
      </c>
      <c r="E122" s="22"/>
      <c r="F122" s="121"/>
      <c r="G122" s="122"/>
    </row>
    <row r="123" spans="1:7" s="134" customFormat="1" ht="67.5" customHeight="1" x14ac:dyDescent="0.25">
      <c r="A123" s="167"/>
      <c r="B123" s="136" t="s">
        <v>359</v>
      </c>
      <c r="C123" s="136"/>
      <c r="D123" s="96" t="s">
        <v>358</v>
      </c>
      <c r="E123" s="96" t="s">
        <v>332</v>
      </c>
      <c r="F123" s="121"/>
      <c r="G123" s="122"/>
    </row>
    <row r="124" spans="1:7" s="134" customFormat="1" ht="129" customHeight="1" x14ac:dyDescent="0.25">
      <c r="A124" s="179"/>
      <c r="B124" s="186" t="s">
        <v>185</v>
      </c>
      <c r="C124" s="215"/>
      <c r="D124" s="96" t="s">
        <v>233</v>
      </c>
      <c r="E124" s="130" t="s">
        <v>508</v>
      </c>
      <c r="F124" s="121"/>
      <c r="G124" s="122"/>
    </row>
    <row r="125" spans="1:7" s="133" customFormat="1" ht="96.75" customHeight="1" x14ac:dyDescent="0.25">
      <c r="A125" s="166"/>
      <c r="B125" s="136" t="s">
        <v>353</v>
      </c>
      <c r="C125" s="136"/>
      <c r="D125" s="130" t="s">
        <v>354</v>
      </c>
      <c r="E125" s="130" t="s">
        <v>311</v>
      </c>
      <c r="F125" s="119"/>
      <c r="G125" s="120"/>
    </row>
    <row r="126" spans="1:7" ht="48" customHeight="1" x14ac:dyDescent="0.25">
      <c r="A126" s="190" t="s">
        <v>211</v>
      </c>
      <c r="B126" s="222" t="s">
        <v>78</v>
      </c>
      <c r="C126" s="231" t="s">
        <v>539</v>
      </c>
      <c r="D126" s="232"/>
      <c r="E126" s="233"/>
      <c r="F126" s="102"/>
      <c r="G126" s="103"/>
    </row>
    <row r="127" spans="1:7" s="134" customFormat="1" ht="180.75" customHeight="1" x14ac:dyDescent="0.25">
      <c r="A127" s="258"/>
      <c r="B127" s="293" t="s">
        <v>81</v>
      </c>
      <c r="C127" s="237"/>
      <c r="D127" s="182" t="s">
        <v>417</v>
      </c>
      <c r="E127" s="290" t="s">
        <v>299</v>
      </c>
      <c r="F127" s="121"/>
      <c r="G127" s="122"/>
    </row>
    <row r="128" spans="1:7" s="134" customFormat="1" ht="36.75" customHeight="1" x14ac:dyDescent="0.25">
      <c r="A128" s="258"/>
      <c r="B128" s="293"/>
      <c r="C128" s="238"/>
      <c r="D128" s="177" t="s">
        <v>418</v>
      </c>
      <c r="E128" s="292"/>
      <c r="F128" s="121"/>
      <c r="G128" s="122"/>
    </row>
    <row r="129" spans="1:7" s="134" customFormat="1" ht="27" customHeight="1" x14ac:dyDescent="0.25">
      <c r="A129" s="258"/>
      <c r="B129" s="293"/>
      <c r="C129" s="238"/>
      <c r="D129" s="177" t="s">
        <v>471</v>
      </c>
      <c r="E129" s="172" t="s">
        <v>486</v>
      </c>
      <c r="F129" s="121"/>
      <c r="G129" s="122"/>
    </row>
    <row r="130" spans="1:7" s="134" customFormat="1" ht="36.75" customHeight="1" x14ac:dyDescent="0.25">
      <c r="A130" s="258"/>
      <c r="B130" s="293"/>
      <c r="C130" s="238"/>
      <c r="D130" s="177" t="s">
        <v>472</v>
      </c>
      <c r="E130" s="172" t="s">
        <v>486</v>
      </c>
      <c r="F130" s="121"/>
      <c r="G130" s="122"/>
    </row>
    <row r="131" spans="1:7" s="134" customFormat="1" ht="28.5" customHeight="1" x14ac:dyDescent="0.25">
      <c r="A131" s="258"/>
      <c r="B131" s="293"/>
      <c r="C131" s="238"/>
      <c r="D131" s="177" t="s">
        <v>473</v>
      </c>
      <c r="E131" s="172" t="s">
        <v>486</v>
      </c>
      <c r="F131" s="121"/>
      <c r="G131" s="122"/>
    </row>
    <row r="132" spans="1:7" s="134" customFormat="1" ht="38.25" customHeight="1" x14ac:dyDescent="0.25">
      <c r="A132" s="258"/>
      <c r="B132" s="293"/>
      <c r="C132" s="238"/>
      <c r="D132" s="177" t="s">
        <v>474</v>
      </c>
      <c r="E132" s="172" t="s">
        <v>486</v>
      </c>
      <c r="F132" s="121"/>
      <c r="G132" s="122"/>
    </row>
    <row r="133" spans="1:7" s="134" customFormat="1" ht="39" customHeight="1" x14ac:dyDescent="0.25">
      <c r="A133" s="258"/>
      <c r="B133" s="293"/>
      <c r="C133" s="238"/>
      <c r="D133" s="177" t="s">
        <v>475</v>
      </c>
      <c r="E133" s="172" t="s">
        <v>486</v>
      </c>
      <c r="F133" s="121"/>
      <c r="G133" s="122"/>
    </row>
    <row r="134" spans="1:7" s="134" customFormat="1" ht="39.75" customHeight="1" x14ac:dyDescent="0.25">
      <c r="A134" s="258"/>
      <c r="B134" s="293"/>
      <c r="C134" s="238"/>
      <c r="D134" s="177" t="s">
        <v>476</v>
      </c>
      <c r="E134" s="172" t="s">
        <v>486</v>
      </c>
      <c r="F134" s="121"/>
      <c r="G134" s="122"/>
    </row>
    <row r="135" spans="1:7" s="134" customFormat="1" ht="42.75" customHeight="1" x14ac:dyDescent="0.25">
      <c r="A135" s="258"/>
      <c r="B135" s="294"/>
      <c r="C135" s="239"/>
      <c r="D135" s="182" t="s">
        <v>366</v>
      </c>
      <c r="E135" s="167" t="s">
        <v>332</v>
      </c>
      <c r="F135" s="121"/>
      <c r="G135" s="122"/>
    </row>
    <row r="136" spans="1:7" s="134" customFormat="1" ht="126.75" customHeight="1" x14ac:dyDescent="0.25">
      <c r="A136" s="167"/>
      <c r="B136" s="179" t="s">
        <v>286</v>
      </c>
      <c r="C136" s="219"/>
      <c r="D136" s="130" t="s">
        <v>402</v>
      </c>
      <c r="E136" s="167" t="s">
        <v>299</v>
      </c>
      <c r="F136" s="60"/>
    </row>
    <row r="137" spans="1:7" s="134" customFormat="1" ht="55.5" customHeight="1" x14ac:dyDescent="0.25">
      <c r="A137" s="258"/>
      <c r="B137" s="281" t="s">
        <v>229</v>
      </c>
      <c r="C137" s="234" t="s">
        <v>540</v>
      </c>
      <c r="D137" s="130" t="s">
        <v>363</v>
      </c>
      <c r="E137" s="177" t="s">
        <v>477</v>
      </c>
      <c r="F137" s="121"/>
      <c r="G137" s="122"/>
    </row>
    <row r="138" spans="1:7" s="134" customFormat="1" ht="46.5" customHeight="1" x14ac:dyDescent="0.25">
      <c r="A138" s="258"/>
      <c r="B138" s="281"/>
      <c r="C138" s="235"/>
      <c r="D138" s="177" t="s">
        <v>367</v>
      </c>
      <c r="E138" s="177" t="s">
        <v>477</v>
      </c>
      <c r="F138" s="121"/>
      <c r="G138" s="122"/>
    </row>
    <row r="139" spans="1:7" s="134" customFormat="1" ht="57.75" customHeight="1" x14ac:dyDescent="0.25">
      <c r="A139" s="258"/>
      <c r="B139" s="281"/>
      <c r="C139" s="235"/>
      <c r="D139" s="177" t="s">
        <v>368</v>
      </c>
      <c r="E139" s="177" t="s">
        <v>477</v>
      </c>
      <c r="F139" s="121"/>
      <c r="G139" s="122"/>
    </row>
    <row r="140" spans="1:7" s="134" customFormat="1" ht="56.25" customHeight="1" x14ac:dyDescent="0.25">
      <c r="A140" s="258"/>
      <c r="B140" s="281"/>
      <c r="C140" s="235"/>
      <c r="D140" s="177" t="s">
        <v>369</v>
      </c>
      <c r="E140" s="177" t="s">
        <v>477</v>
      </c>
      <c r="F140" s="121"/>
      <c r="G140" s="122"/>
    </row>
    <row r="141" spans="1:7" s="134" customFormat="1" ht="81" customHeight="1" x14ac:dyDescent="0.25">
      <c r="A141" s="258"/>
      <c r="B141" s="281"/>
      <c r="C141" s="235"/>
      <c r="D141" s="177" t="s">
        <v>370</v>
      </c>
      <c r="E141" s="177" t="s">
        <v>477</v>
      </c>
      <c r="F141" s="121"/>
      <c r="G141" s="122"/>
    </row>
    <row r="142" spans="1:7" s="134" customFormat="1" ht="33.75" customHeight="1" x14ac:dyDescent="0.25">
      <c r="A142" s="258"/>
      <c r="B142" s="281"/>
      <c r="C142" s="235"/>
      <c r="D142" s="177" t="s">
        <v>371</v>
      </c>
      <c r="E142" s="177" t="s">
        <v>477</v>
      </c>
      <c r="F142" s="121"/>
      <c r="G142" s="122"/>
    </row>
    <row r="143" spans="1:7" s="134" customFormat="1" ht="36.75" customHeight="1" x14ac:dyDescent="0.25">
      <c r="A143" s="258"/>
      <c r="B143" s="281"/>
      <c r="C143" s="235"/>
      <c r="D143" s="177" t="s">
        <v>372</v>
      </c>
      <c r="E143" s="177" t="s">
        <v>477</v>
      </c>
      <c r="F143" s="121"/>
      <c r="G143" s="122"/>
    </row>
    <row r="144" spans="1:7" s="134" customFormat="1" ht="33.75" customHeight="1" x14ac:dyDescent="0.25">
      <c r="A144" s="258"/>
      <c r="B144" s="281"/>
      <c r="C144" s="236"/>
      <c r="D144" s="130" t="s">
        <v>373</v>
      </c>
      <c r="E144" s="177" t="s">
        <v>477</v>
      </c>
      <c r="F144" s="121"/>
      <c r="G144" s="122"/>
    </row>
    <row r="145" spans="1:7" s="134" customFormat="1" ht="96.75" customHeight="1" x14ac:dyDescent="0.25">
      <c r="A145" s="166"/>
      <c r="B145" s="164" t="s">
        <v>374</v>
      </c>
      <c r="C145" s="229" t="s">
        <v>541</v>
      </c>
      <c r="D145" s="130" t="s">
        <v>383</v>
      </c>
      <c r="E145" s="177" t="s">
        <v>477</v>
      </c>
      <c r="F145" s="121"/>
      <c r="G145" s="122"/>
    </row>
    <row r="146" spans="1:7" ht="53.25" customHeight="1" x14ac:dyDescent="0.25">
      <c r="A146" s="190" t="s">
        <v>212</v>
      </c>
      <c r="B146" s="222" t="s">
        <v>79</v>
      </c>
      <c r="C146" s="231" t="s">
        <v>542</v>
      </c>
      <c r="D146" s="232"/>
      <c r="E146" s="233"/>
      <c r="F146" s="102"/>
      <c r="G146" s="103"/>
    </row>
    <row r="147" spans="1:7" s="134" customFormat="1" ht="37.5" customHeight="1" x14ac:dyDescent="0.25">
      <c r="A147" s="313"/>
      <c r="B147" s="293" t="s">
        <v>187</v>
      </c>
      <c r="C147" s="237"/>
      <c r="D147" s="189" t="s">
        <v>536</v>
      </c>
      <c r="E147" s="189"/>
      <c r="F147" s="121"/>
      <c r="G147" s="122"/>
    </row>
    <row r="148" spans="1:7" s="134" customFormat="1" ht="39" customHeight="1" x14ac:dyDescent="0.25">
      <c r="A148" s="313"/>
      <c r="B148" s="293"/>
      <c r="C148" s="238"/>
      <c r="D148" s="130" t="s">
        <v>307</v>
      </c>
      <c r="E148" s="257" t="s">
        <v>311</v>
      </c>
      <c r="F148" s="121"/>
      <c r="G148" s="122"/>
    </row>
    <row r="149" spans="1:7" s="134" customFormat="1" ht="66.75" customHeight="1" x14ac:dyDescent="0.25">
      <c r="A149" s="313"/>
      <c r="B149" s="293"/>
      <c r="C149" s="238"/>
      <c r="D149" s="130" t="s">
        <v>308</v>
      </c>
      <c r="E149" s="257"/>
      <c r="F149" s="121"/>
      <c r="G149" s="122"/>
    </row>
    <row r="150" spans="1:7" s="134" customFormat="1" ht="37.5" customHeight="1" x14ac:dyDescent="0.25">
      <c r="A150" s="313"/>
      <c r="B150" s="293"/>
      <c r="C150" s="238"/>
      <c r="D150" s="130" t="s">
        <v>309</v>
      </c>
      <c r="E150" s="257"/>
      <c r="F150" s="121"/>
      <c r="G150" s="122"/>
    </row>
    <row r="151" spans="1:7" s="134" customFormat="1" ht="50.25" customHeight="1" x14ac:dyDescent="0.25">
      <c r="A151" s="313"/>
      <c r="B151" s="294"/>
      <c r="C151" s="239"/>
      <c r="D151" s="130" t="s">
        <v>310</v>
      </c>
      <c r="E151" s="257"/>
      <c r="F151" s="121"/>
      <c r="G151" s="122"/>
    </row>
    <row r="152" spans="1:7" s="133" customFormat="1" ht="39" customHeight="1" x14ac:dyDescent="0.25">
      <c r="A152" s="166"/>
      <c r="B152" s="186" t="s">
        <v>300</v>
      </c>
      <c r="C152" s="215"/>
      <c r="D152" s="177" t="s">
        <v>301</v>
      </c>
      <c r="E152" s="174" t="s">
        <v>479</v>
      </c>
      <c r="F152" s="119"/>
      <c r="G152" s="120"/>
    </row>
    <row r="153" spans="1:7" ht="42" customHeight="1" x14ac:dyDescent="0.25">
      <c r="A153" s="190" t="s">
        <v>513</v>
      </c>
      <c r="B153" s="222" t="s">
        <v>189</v>
      </c>
      <c r="C153" s="231" t="s">
        <v>543</v>
      </c>
      <c r="D153" s="232"/>
      <c r="E153" s="233"/>
      <c r="F153" s="102"/>
      <c r="G153" s="103"/>
    </row>
    <row r="154" spans="1:7" s="134" customFormat="1" ht="86.25" customHeight="1" x14ac:dyDescent="0.25">
      <c r="A154" s="185"/>
      <c r="B154" s="186" t="s">
        <v>190</v>
      </c>
      <c r="C154" s="215"/>
      <c r="D154" s="130" t="s">
        <v>306</v>
      </c>
      <c r="E154" s="130" t="s">
        <v>332</v>
      </c>
      <c r="F154" s="121"/>
      <c r="G154" s="122"/>
    </row>
    <row r="155" spans="1:7" ht="62.25" customHeight="1" x14ac:dyDescent="0.25">
      <c r="A155" s="190" t="s">
        <v>213</v>
      </c>
      <c r="B155" s="222" t="s">
        <v>95</v>
      </c>
      <c r="C155" s="231" t="s">
        <v>544</v>
      </c>
      <c r="D155" s="232"/>
      <c r="E155" s="233"/>
      <c r="F155" s="102"/>
      <c r="G155" s="103"/>
    </row>
    <row r="156" spans="1:7" s="6" customFormat="1" ht="144.75" customHeight="1" x14ac:dyDescent="0.25">
      <c r="A156" s="168"/>
      <c r="B156" s="186" t="s">
        <v>53</v>
      </c>
      <c r="C156" s="227" t="s">
        <v>545</v>
      </c>
      <c r="D156" s="130" t="s">
        <v>173</v>
      </c>
      <c r="E156" s="130"/>
      <c r="F156" s="102"/>
      <c r="G156" s="103"/>
    </row>
    <row r="157" spans="1:7" ht="67.5" customHeight="1" x14ac:dyDescent="0.25">
      <c r="A157" s="190" t="s">
        <v>214</v>
      </c>
      <c r="B157" s="222" t="s">
        <v>192</v>
      </c>
      <c r="C157" s="231" t="s">
        <v>546</v>
      </c>
      <c r="D157" s="232"/>
      <c r="E157" s="233"/>
      <c r="F157" s="102"/>
      <c r="G157" s="103"/>
    </row>
    <row r="158" spans="1:7" s="134" customFormat="1" ht="55.5" customHeight="1" x14ac:dyDescent="0.25">
      <c r="A158" s="167"/>
      <c r="B158" s="186" t="s">
        <v>193</v>
      </c>
      <c r="C158" s="215"/>
      <c r="D158" s="130" t="s">
        <v>222</v>
      </c>
      <c r="E158" s="96" t="s">
        <v>478</v>
      </c>
      <c r="F158" s="121"/>
      <c r="G158" s="122"/>
    </row>
    <row r="159" spans="1:7" ht="42.75" customHeight="1" x14ac:dyDescent="0.25">
      <c r="A159" s="190" t="s">
        <v>215</v>
      </c>
      <c r="B159" s="222" t="s">
        <v>194</v>
      </c>
      <c r="C159" s="231" t="s">
        <v>547</v>
      </c>
      <c r="D159" s="232"/>
      <c r="E159" s="233"/>
      <c r="F159" s="102"/>
      <c r="G159" s="103"/>
    </row>
    <row r="160" spans="1:7" s="134" customFormat="1" ht="44.25" customHeight="1" x14ac:dyDescent="0.25">
      <c r="A160" s="163"/>
      <c r="B160" s="191" t="s">
        <v>195</v>
      </c>
      <c r="C160" s="191"/>
      <c r="D160" s="130" t="s">
        <v>548</v>
      </c>
      <c r="E160" s="130" t="s">
        <v>332</v>
      </c>
      <c r="F160" s="121"/>
      <c r="G160" s="122"/>
    </row>
    <row r="161" spans="1:7" ht="38.25" customHeight="1" x14ac:dyDescent="0.25">
      <c r="A161" s="190" t="s">
        <v>216</v>
      </c>
      <c r="B161" s="222" t="s">
        <v>196</v>
      </c>
      <c r="C161" s="231" t="s">
        <v>549</v>
      </c>
      <c r="D161" s="232"/>
      <c r="E161" s="233"/>
      <c r="F161" s="102"/>
      <c r="G161" s="103"/>
    </row>
    <row r="162" spans="1:7" s="134" customFormat="1" ht="165" customHeight="1" x14ac:dyDescent="0.25">
      <c r="A162" s="167"/>
      <c r="B162" s="186" t="s">
        <v>197</v>
      </c>
      <c r="C162" s="215"/>
      <c r="D162" s="130" t="s">
        <v>305</v>
      </c>
      <c r="E162" s="130" t="s">
        <v>230</v>
      </c>
      <c r="F162" s="121"/>
      <c r="G162" s="122"/>
    </row>
    <row r="163" spans="1:7" ht="52.5" customHeight="1" x14ac:dyDescent="0.25">
      <c r="A163" s="190" t="s">
        <v>217</v>
      </c>
      <c r="B163" s="222" t="s">
        <v>198</v>
      </c>
      <c r="C163" s="231" t="s">
        <v>550</v>
      </c>
      <c r="D163" s="232"/>
      <c r="E163" s="233"/>
      <c r="F163" s="102"/>
      <c r="G163" s="103"/>
    </row>
    <row r="164" spans="1:7" s="134" customFormat="1" ht="65.25" customHeight="1" x14ac:dyDescent="0.25">
      <c r="A164" s="12"/>
      <c r="B164" s="179" t="s">
        <v>199</v>
      </c>
      <c r="C164" s="219"/>
      <c r="D164" s="124" t="s">
        <v>396</v>
      </c>
      <c r="E164" s="124"/>
      <c r="F164" s="121"/>
      <c r="G164" s="122"/>
    </row>
    <row r="165" spans="1:7" ht="56.25" customHeight="1" x14ac:dyDescent="0.25">
      <c r="A165" s="190" t="s">
        <v>221</v>
      </c>
      <c r="B165" s="222" t="s">
        <v>219</v>
      </c>
      <c r="C165" s="231" t="s">
        <v>551</v>
      </c>
      <c r="D165" s="232"/>
      <c r="E165" s="233"/>
      <c r="F165" s="102"/>
      <c r="G165" s="103"/>
    </row>
    <row r="166" spans="1:7" s="134" customFormat="1" ht="116.25" customHeight="1" x14ac:dyDescent="0.25">
      <c r="A166" s="12"/>
      <c r="B166" s="192" t="s">
        <v>220</v>
      </c>
      <c r="C166" s="192"/>
      <c r="D166" s="189" t="s">
        <v>312</v>
      </c>
      <c r="E166" s="189"/>
      <c r="F166" s="121"/>
      <c r="G166" s="122"/>
    </row>
    <row r="167" spans="1:7" ht="42.75" customHeight="1" x14ac:dyDescent="0.25">
      <c r="A167" s="190" t="s">
        <v>509</v>
      </c>
      <c r="B167" s="222" t="s">
        <v>218</v>
      </c>
      <c r="C167" s="231" t="s">
        <v>554</v>
      </c>
      <c r="D167" s="232"/>
      <c r="E167" s="233"/>
      <c r="F167" s="102"/>
      <c r="G167" s="103"/>
    </row>
    <row r="168" spans="1:7" s="134" customFormat="1" ht="117.75" customHeight="1" x14ac:dyDescent="0.25">
      <c r="A168" s="306"/>
      <c r="B168" s="307" t="s">
        <v>245</v>
      </c>
      <c r="C168" s="220"/>
      <c r="D168" s="308" t="s">
        <v>437</v>
      </c>
      <c r="E168" s="258" t="s">
        <v>436</v>
      </c>
      <c r="F168" s="121"/>
      <c r="G168" s="122"/>
    </row>
    <row r="169" spans="1:7" s="134" customFormat="1" ht="13.5" hidden="1" customHeight="1" x14ac:dyDescent="0.25">
      <c r="A169" s="306"/>
      <c r="B169" s="307"/>
      <c r="C169" s="220"/>
      <c r="D169" s="309"/>
      <c r="E169" s="258"/>
      <c r="F169" s="121"/>
      <c r="G169" s="122"/>
    </row>
    <row r="170" spans="1:7" s="133" customFormat="1" ht="81.75" customHeight="1" x14ac:dyDescent="0.25">
      <c r="A170" s="230">
        <v>23</v>
      </c>
      <c r="B170" s="222" t="s">
        <v>498</v>
      </c>
      <c r="C170" s="231" t="s">
        <v>552</v>
      </c>
      <c r="D170" s="232"/>
      <c r="E170" s="233"/>
    </row>
    <row r="171" spans="1:7" s="133" customFormat="1" ht="47.25" customHeight="1" x14ac:dyDescent="0.25">
      <c r="A171" s="12"/>
      <c r="B171" s="136" t="s">
        <v>499</v>
      </c>
      <c r="C171" s="136"/>
      <c r="D171" s="182" t="s">
        <v>501</v>
      </c>
      <c r="E171" s="20"/>
    </row>
    <row r="172" spans="1:7" s="133" customFormat="1" ht="47.25" customHeight="1" x14ac:dyDescent="0.25">
      <c r="A172" s="12"/>
      <c r="B172" s="136" t="s">
        <v>500</v>
      </c>
      <c r="C172" s="136"/>
      <c r="D172" s="182" t="s">
        <v>502</v>
      </c>
      <c r="E172" s="20"/>
    </row>
  </sheetData>
  <mergeCells count="116">
    <mergeCell ref="A168:A169"/>
    <mergeCell ref="B168:B169"/>
    <mergeCell ref="D168:D169"/>
    <mergeCell ref="E168:E169"/>
    <mergeCell ref="A82:A83"/>
    <mergeCell ref="A72:A78"/>
    <mergeCell ref="A105:A106"/>
    <mergeCell ref="A108:A115"/>
    <mergeCell ref="A67:A68"/>
    <mergeCell ref="A69:A70"/>
    <mergeCell ref="A137:A144"/>
    <mergeCell ref="B137:B144"/>
    <mergeCell ref="A147:A151"/>
    <mergeCell ref="B147:B151"/>
    <mergeCell ref="E148:E151"/>
    <mergeCell ref="B108:B115"/>
    <mergeCell ref="A98:A99"/>
    <mergeCell ref="B98:B99"/>
    <mergeCell ref="B105:B106"/>
    <mergeCell ref="C105:C106"/>
    <mergeCell ref="A117:A120"/>
    <mergeCell ref="B117:B120"/>
    <mergeCell ref="E60:E61"/>
    <mergeCell ref="D73:D78"/>
    <mergeCell ref="B69:B70"/>
    <mergeCell ref="E72:E79"/>
    <mergeCell ref="A127:A135"/>
    <mergeCell ref="B127:B135"/>
    <mergeCell ref="E127:E128"/>
    <mergeCell ref="A85:A94"/>
    <mergeCell ref="B85:B94"/>
    <mergeCell ref="D85:D88"/>
    <mergeCell ref="E85:E88"/>
    <mergeCell ref="D89:D94"/>
    <mergeCell ref="E89:E94"/>
    <mergeCell ref="C85:C94"/>
    <mergeCell ref="C95:E95"/>
    <mergeCell ref="C84:E84"/>
    <mergeCell ref="A1:E1"/>
    <mergeCell ref="D2:D5"/>
    <mergeCell ref="B2:B5"/>
    <mergeCell ref="A2:A5"/>
    <mergeCell ref="E2:E5"/>
    <mergeCell ref="C2:C5"/>
    <mergeCell ref="A8:A9"/>
    <mergeCell ref="B8:B9"/>
    <mergeCell ref="C8:C9"/>
    <mergeCell ref="E8:E10"/>
    <mergeCell ref="B17:B20"/>
    <mergeCell ref="C17:C20"/>
    <mergeCell ref="A21:A25"/>
    <mergeCell ref="B21:B25"/>
    <mergeCell ref="C21:C25"/>
    <mergeCell ref="A17:A20"/>
    <mergeCell ref="A62:A63"/>
    <mergeCell ref="B62:B63"/>
    <mergeCell ref="B64:B66"/>
    <mergeCell ref="B67:B68"/>
    <mergeCell ref="A53:A57"/>
    <mergeCell ref="B53:B57"/>
    <mergeCell ref="A58:A61"/>
    <mergeCell ref="B82:B83"/>
    <mergeCell ref="E21:E25"/>
    <mergeCell ref="A31:A36"/>
    <mergeCell ref="B31:B36"/>
    <mergeCell ref="E32:E36"/>
    <mergeCell ref="A40:A47"/>
    <mergeCell ref="B40:B47"/>
    <mergeCell ref="D22:D24"/>
    <mergeCell ref="A27:A28"/>
    <mergeCell ref="B27:B28"/>
    <mergeCell ref="C27:C28"/>
    <mergeCell ref="A29:A30"/>
    <mergeCell ref="B29:B30"/>
    <mergeCell ref="C58:C61"/>
    <mergeCell ref="C62:C63"/>
    <mergeCell ref="C64:C66"/>
    <mergeCell ref="C67:C68"/>
    <mergeCell ref="C69:C70"/>
    <mergeCell ref="C72:C79"/>
    <mergeCell ref="C81:E81"/>
    <mergeCell ref="B58:B61"/>
    <mergeCell ref="A48:A52"/>
    <mergeCell ref="B48:B52"/>
    <mergeCell ref="B72:B79"/>
    <mergeCell ref="C11:E11"/>
    <mergeCell ref="C14:E14"/>
    <mergeCell ref="C7:E7"/>
    <mergeCell ref="C15:E15"/>
    <mergeCell ref="C29:C30"/>
    <mergeCell ref="C31:C36"/>
    <mergeCell ref="C40:C47"/>
    <mergeCell ref="C48:C52"/>
    <mergeCell ref="C53:C57"/>
    <mergeCell ref="C98:C99"/>
    <mergeCell ref="C103:E103"/>
    <mergeCell ref="C107:E107"/>
    <mergeCell ref="C108:C115"/>
    <mergeCell ref="C117:C120"/>
    <mergeCell ref="C116:E116"/>
    <mergeCell ref="C121:E121"/>
    <mergeCell ref="C126:E126"/>
    <mergeCell ref="C127:C135"/>
    <mergeCell ref="C165:E165"/>
    <mergeCell ref="C167:E167"/>
    <mergeCell ref="C170:E170"/>
    <mergeCell ref="C100:E100"/>
    <mergeCell ref="C137:C144"/>
    <mergeCell ref="C146:E146"/>
    <mergeCell ref="C147:C151"/>
    <mergeCell ref="C153:E153"/>
    <mergeCell ref="C155:E155"/>
    <mergeCell ref="C157:E157"/>
    <mergeCell ref="C159:E159"/>
    <mergeCell ref="C161:E161"/>
    <mergeCell ref="C163:E163"/>
  </mergeCells>
  <hyperlinks>
    <hyperlink ref="C7" r:id="rId1"/>
    <hyperlink ref="C8" r:id="rId2"/>
    <hyperlink ref="C11" r:id="rId3"/>
    <hyperlink ref="C14" r:id="rId4" location="friends"/>
    <hyperlink ref="C26" r:id="rId5"/>
    <hyperlink ref="C31" r:id="rId6"/>
    <hyperlink ref="C37" r:id="rId7"/>
    <hyperlink ref="C38" r:id="rId8"/>
    <hyperlink ref="C39" r:id="rId9"/>
    <hyperlink ref="C72" r:id="rId10"/>
    <hyperlink ref="C80" r:id="rId11"/>
    <hyperlink ref="C81" r:id="rId12"/>
    <hyperlink ref="C84" r:id="rId13"/>
    <hyperlink ref="C85" r:id="rId14"/>
    <hyperlink ref="C95" r:id="rId15"/>
    <hyperlink ref="C98" r:id="rId16"/>
    <hyperlink ref="C101" r:id="rId17"/>
    <hyperlink ref="C102" r:id="rId18"/>
    <hyperlink ref="C103" r:id="rId19"/>
    <hyperlink ref="C107" r:id="rId20"/>
    <hyperlink ref="C116" r:id="rId21"/>
    <hyperlink ref="C121" r:id="rId22"/>
    <hyperlink ref="C126" r:id="rId23"/>
    <hyperlink ref="C137" r:id="rId24"/>
    <hyperlink ref="C145" r:id="rId25" location="block_1000"/>
    <hyperlink ref="C146" r:id="rId26"/>
    <hyperlink ref="C153" r:id="rId27"/>
    <hyperlink ref="C155" r:id="rId28"/>
    <hyperlink ref="C156" r:id="rId29"/>
    <hyperlink ref="C157" r:id="rId30"/>
    <hyperlink ref="C159" r:id="rId31"/>
    <hyperlink ref="C161" r:id="rId32"/>
    <hyperlink ref="C163" r:id="rId33"/>
    <hyperlink ref="C165" r:id="rId34"/>
    <hyperlink ref="C167" r:id="rId35"/>
    <hyperlink ref="C170" r:id="rId36"/>
    <hyperlink ref="C100" r:id="rId37"/>
  </hyperlinks>
  <printOptions horizontalCentered="1"/>
  <pageMargins left="0" right="0" top="0.39370078740157483" bottom="0.19685039370078741" header="0.31496062992125984" footer="0.31496062992125984"/>
  <pageSetup paperSize="9" scale="51" fitToHeight="0" orientation="landscape" verticalDpi="0" r:id="rId38"/>
  <rowBreaks count="6" manualBreakCount="6">
    <brk id="20" max="4" man="1"/>
    <brk id="69" max="4" man="1"/>
    <brk id="94" max="4" man="1"/>
    <brk id="106" max="13" man="1"/>
    <brk id="145" max="13" man="1"/>
    <brk id="1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view="pageBreakPreview" topLeftCell="A156" zoomScale="75" zoomScaleNormal="60" zoomScaleSheetLayoutView="75" workbookViewId="0">
      <selection activeCell="D164" sqref="D164"/>
    </sheetView>
  </sheetViews>
  <sheetFormatPr defaultRowHeight="16.5" x14ac:dyDescent="0.25"/>
  <cols>
    <col min="1" max="1" width="5.5703125" style="2" customWidth="1"/>
    <col min="2" max="2" width="32.7109375" style="3" customWidth="1"/>
    <col min="3" max="3" width="8.85546875" style="2" customWidth="1"/>
    <col min="4" max="5" width="9.140625" style="2" customWidth="1"/>
    <col min="6" max="6" width="9.42578125" style="2" customWidth="1"/>
    <col min="7" max="7" width="72.7109375" style="133" customWidth="1"/>
    <col min="8" max="8" width="18.7109375" style="133" customWidth="1"/>
    <col min="9" max="9" width="27.28515625" style="133" customWidth="1"/>
    <col min="10" max="10" width="13.140625" style="40" customWidth="1"/>
    <col min="11" max="11" width="11.5703125" style="40" customWidth="1"/>
    <col min="12" max="12" width="10.7109375" style="40" customWidth="1"/>
    <col min="13" max="13" width="9.85546875" style="40" customWidth="1"/>
    <col min="14" max="14" width="11.42578125" style="40" customWidth="1"/>
    <col min="15" max="15" width="9.140625" style="1"/>
    <col min="16" max="16" width="13.7109375" style="1" bestFit="1" customWidth="1"/>
    <col min="17" max="16384" width="9.140625" style="1"/>
  </cols>
  <sheetData>
    <row r="1" spans="1:16" ht="67.5" customHeight="1" x14ac:dyDescent="0.3">
      <c r="A1" s="267" t="s">
        <v>453</v>
      </c>
      <c r="B1" s="267"/>
      <c r="C1" s="267"/>
      <c r="D1" s="267"/>
      <c r="E1" s="267"/>
      <c r="F1" s="267"/>
      <c r="G1" s="267"/>
      <c r="H1" s="267"/>
      <c r="I1" s="355"/>
      <c r="J1" s="355"/>
      <c r="K1" s="355"/>
      <c r="L1" s="355"/>
      <c r="M1" s="355"/>
      <c r="N1" s="355"/>
    </row>
    <row r="2" spans="1:16" s="25" customFormat="1" ht="17.25" customHeight="1" x14ac:dyDescent="0.2">
      <c r="A2" s="268" t="s">
        <v>0</v>
      </c>
      <c r="B2" s="268" t="s">
        <v>2</v>
      </c>
      <c r="C2" s="268" t="s">
        <v>143</v>
      </c>
      <c r="D2" s="356"/>
      <c r="E2" s="356"/>
      <c r="F2" s="356"/>
      <c r="G2" s="268" t="s">
        <v>7</v>
      </c>
      <c r="H2" s="358" t="s">
        <v>452</v>
      </c>
      <c r="I2" s="358" t="s">
        <v>157</v>
      </c>
      <c r="J2" s="358" t="s">
        <v>142</v>
      </c>
      <c r="K2" s="358"/>
      <c r="L2" s="358"/>
      <c r="M2" s="358"/>
      <c r="N2" s="359"/>
    </row>
    <row r="3" spans="1:16" s="25" customFormat="1" ht="52.5" customHeight="1" x14ac:dyDescent="0.2">
      <c r="A3" s="356"/>
      <c r="B3" s="356"/>
      <c r="C3" s="356"/>
      <c r="D3" s="356"/>
      <c r="E3" s="356"/>
      <c r="F3" s="356"/>
      <c r="G3" s="357"/>
      <c r="H3" s="358"/>
      <c r="I3" s="358"/>
      <c r="J3" s="360" t="s">
        <v>106</v>
      </c>
      <c r="K3" s="360" t="s">
        <v>107</v>
      </c>
      <c r="L3" s="360"/>
      <c r="M3" s="360"/>
      <c r="N3" s="359"/>
    </row>
    <row r="4" spans="1:16" s="25" customFormat="1" ht="61.5" customHeight="1" x14ac:dyDescent="0.2">
      <c r="A4" s="356"/>
      <c r="B4" s="356"/>
      <c r="C4" s="360" t="s">
        <v>111</v>
      </c>
      <c r="D4" s="358" t="s">
        <v>118</v>
      </c>
      <c r="E4" s="358"/>
      <c r="F4" s="358" t="s">
        <v>101</v>
      </c>
      <c r="G4" s="357"/>
      <c r="H4" s="358"/>
      <c r="I4" s="358"/>
      <c r="J4" s="360"/>
      <c r="K4" s="360" t="s">
        <v>111</v>
      </c>
      <c r="L4" s="358" t="s">
        <v>118</v>
      </c>
      <c r="M4" s="358"/>
      <c r="N4" s="358" t="s">
        <v>101</v>
      </c>
    </row>
    <row r="5" spans="1:16" s="25" customFormat="1" ht="63.75" x14ac:dyDescent="0.2">
      <c r="A5" s="356"/>
      <c r="B5" s="356"/>
      <c r="C5" s="356"/>
      <c r="D5" s="24" t="s">
        <v>108</v>
      </c>
      <c r="E5" s="24" t="s">
        <v>109</v>
      </c>
      <c r="F5" s="356"/>
      <c r="G5" s="357"/>
      <c r="H5" s="358"/>
      <c r="I5" s="358"/>
      <c r="J5" s="360"/>
      <c r="K5" s="356"/>
      <c r="L5" s="24" t="s">
        <v>108</v>
      </c>
      <c r="M5" s="24" t="s">
        <v>109</v>
      </c>
      <c r="N5" s="356"/>
    </row>
    <row r="6" spans="1:16" s="25" customFormat="1" ht="21.75" customHeight="1" x14ac:dyDescent="0.2">
      <c r="A6" s="154">
        <v>1</v>
      </c>
      <c r="B6" s="155" t="s">
        <v>1</v>
      </c>
      <c r="C6" s="33">
        <v>4</v>
      </c>
      <c r="D6" s="33">
        <v>5</v>
      </c>
      <c r="E6" s="33">
        <v>6</v>
      </c>
      <c r="F6" s="33">
        <v>7</v>
      </c>
      <c r="G6" s="33">
        <v>8</v>
      </c>
      <c r="H6" s="33"/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</row>
    <row r="7" spans="1:16" s="127" customFormat="1" ht="33.75" customHeight="1" x14ac:dyDescent="0.2">
      <c r="A7" s="147">
        <v>1</v>
      </c>
      <c r="B7" s="321" t="s">
        <v>181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6" s="6" customFormat="1" ht="34.5" customHeight="1" x14ac:dyDescent="0.25">
      <c r="A8" s="185" t="s">
        <v>258</v>
      </c>
      <c r="B8" s="314" t="s">
        <v>70</v>
      </c>
      <c r="C8" s="315"/>
      <c r="D8" s="315"/>
      <c r="E8" s="315"/>
      <c r="F8" s="315"/>
      <c r="G8" s="315"/>
      <c r="H8" s="315"/>
      <c r="I8" s="315"/>
      <c r="J8" s="316"/>
      <c r="K8" s="316"/>
      <c r="L8" s="316"/>
      <c r="M8" s="316"/>
      <c r="N8" s="316"/>
      <c r="O8" s="199"/>
    </row>
    <row r="9" spans="1:16" s="207" customFormat="1" ht="31.5" x14ac:dyDescent="0.25">
      <c r="A9" s="168"/>
      <c r="B9" s="186" t="s">
        <v>141</v>
      </c>
      <c r="C9" s="202"/>
      <c r="D9" s="202"/>
      <c r="E9" s="202"/>
      <c r="F9" s="202"/>
      <c r="G9" s="139"/>
      <c r="H9" s="139"/>
      <c r="I9" s="203"/>
      <c r="J9" s="204"/>
      <c r="K9" s="204"/>
      <c r="L9" s="205"/>
      <c r="M9" s="205"/>
      <c r="N9" s="205"/>
      <c r="O9" s="206"/>
    </row>
    <row r="10" spans="1:16" s="207" customFormat="1" ht="15.75" x14ac:dyDescent="0.25">
      <c r="A10" s="168"/>
      <c r="B10" s="105" t="s">
        <v>107</v>
      </c>
      <c r="C10" s="202"/>
      <c r="D10" s="202"/>
      <c r="E10" s="202"/>
      <c r="F10" s="202"/>
      <c r="G10" s="139"/>
      <c r="H10" s="139"/>
      <c r="I10" s="203"/>
      <c r="J10" s="204"/>
      <c r="K10" s="204"/>
      <c r="L10" s="205"/>
      <c r="M10" s="205"/>
      <c r="N10" s="205"/>
      <c r="O10" s="206"/>
    </row>
    <row r="11" spans="1:16" s="88" customFormat="1" ht="167.25" customHeight="1" x14ac:dyDescent="0.25">
      <c r="A11" s="89"/>
      <c r="B11" s="186" t="s">
        <v>119</v>
      </c>
      <c r="C11" s="165">
        <v>46</v>
      </c>
      <c r="D11" s="317">
        <v>54</v>
      </c>
      <c r="E11" s="317"/>
      <c r="F11" s="168" t="s">
        <v>237</v>
      </c>
      <c r="G11" s="130" t="s">
        <v>236</v>
      </c>
      <c r="H11" s="130" t="s">
        <v>454</v>
      </c>
      <c r="I11" s="130"/>
      <c r="J11" s="184"/>
      <c r="K11" s="184"/>
      <c r="L11" s="184"/>
      <c r="M11" s="184"/>
      <c r="N11" s="184"/>
      <c r="O11" s="110"/>
      <c r="P11" s="198" t="e">
        <f>J17+J18+J19+#REF!+J22+#REF!+J24+J42+#REF!+J45+#REF!+J55+J86+J101+#REF!+#REF!+J108+#REF!+J111+J109+J128+J157+#REF!</f>
        <v>#REF!</v>
      </c>
    </row>
    <row r="12" spans="1:16" s="88" customFormat="1" ht="25.5" customHeight="1" x14ac:dyDescent="0.25">
      <c r="A12" s="89"/>
      <c r="B12" s="281" t="s">
        <v>302</v>
      </c>
      <c r="C12" s="317">
        <v>100</v>
      </c>
      <c r="D12" s="317"/>
      <c r="E12" s="317"/>
      <c r="F12" s="317"/>
      <c r="G12" s="136" t="s">
        <v>303</v>
      </c>
      <c r="H12" s="49" t="s">
        <v>332</v>
      </c>
      <c r="I12" s="130"/>
      <c r="J12" s="86"/>
      <c r="K12" s="86"/>
      <c r="L12" s="86"/>
      <c r="M12" s="86"/>
      <c r="N12" s="86"/>
      <c r="O12" s="110"/>
      <c r="P12" s="198"/>
    </row>
    <row r="13" spans="1:16" s="88" customFormat="1" ht="51.75" customHeight="1" x14ac:dyDescent="0.25">
      <c r="A13" s="89"/>
      <c r="B13" s="281"/>
      <c r="C13" s="317"/>
      <c r="D13" s="317"/>
      <c r="E13" s="317"/>
      <c r="F13" s="317"/>
      <c r="G13" s="130" t="s">
        <v>481</v>
      </c>
      <c r="H13" s="49"/>
      <c r="I13" s="130"/>
      <c r="J13" s="86"/>
      <c r="K13" s="86"/>
      <c r="L13" s="86"/>
      <c r="M13" s="86"/>
      <c r="N13" s="86"/>
      <c r="O13" s="110"/>
      <c r="P13" s="198"/>
    </row>
    <row r="14" spans="1:16" s="88" customFormat="1" ht="32.25" customHeight="1" x14ac:dyDescent="0.25">
      <c r="A14" s="89"/>
      <c r="B14" s="281"/>
      <c r="C14" s="317"/>
      <c r="D14" s="317"/>
      <c r="E14" s="317"/>
      <c r="F14" s="317"/>
      <c r="G14" s="130" t="s">
        <v>482</v>
      </c>
      <c r="H14" s="49"/>
      <c r="I14" s="130"/>
      <c r="J14" s="86"/>
      <c r="K14" s="86"/>
      <c r="L14" s="86"/>
      <c r="M14" s="86"/>
      <c r="N14" s="86"/>
      <c r="O14" s="110"/>
      <c r="P14" s="198"/>
    </row>
    <row r="15" spans="1:16" s="88" customFormat="1" ht="39" customHeight="1" x14ac:dyDescent="0.25">
      <c r="A15" s="89"/>
      <c r="B15" s="281"/>
      <c r="C15" s="317"/>
      <c r="D15" s="317"/>
      <c r="E15" s="317"/>
      <c r="F15" s="317"/>
      <c r="G15" s="130" t="s">
        <v>483</v>
      </c>
      <c r="H15" s="49"/>
      <c r="I15" s="130"/>
      <c r="J15" s="86"/>
      <c r="K15" s="86"/>
      <c r="L15" s="86"/>
      <c r="M15" s="86"/>
      <c r="N15" s="86"/>
      <c r="O15" s="110"/>
      <c r="P15" s="198"/>
    </row>
    <row r="16" spans="1:16" s="88" customFormat="1" ht="70.5" customHeight="1" x14ac:dyDescent="0.25">
      <c r="A16" s="340"/>
      <c r="B16" s="255" t="s">
        <v>421</v>
      </c>
      <c r="C16" s="257">
        <v>95</v>
      </c>
      <c r="D16" s="257">
        <v>5</v>
      </c>
      <c r="E16" s="257"/>
      <c r="F16" s="257"/>
      <c r="G16" s="49" t="s">
        <v>490</v>
      </c>
      <c r="H16" s="257" t="s">
        <v>299</v>
      </c>
      <c r="I16" s="57"/>
      <c r="J16" s="257" t="s">
        <v>395</v>
      </c>
      <c r="K16" s="257"/>
      <c r="L16" s="257"/>
      <c r="M16" s="257"/>
      <c r="N16" s="257"/>
      <c r="O16" s="132"/>
    </row>
    <row r="17" spans="1:16" s="88" customFormat="1" ht="78" customHeight="1" x14ac:dyDescent="0.25">
      <c r="A17" s="340"/>
      <c r="B17" s="341"/>
      <c r="C17" s="257"/>
      <c r="D17" s="257"/>
      <c r="E17" s="257"/>
      <c r="F17" s="257"/>
      <c r="G17" s="264" t="s">
        <v>491</v>
      </c>
      <c r="H17" s="257"/>
      <c r="I17" s="130" t="s">
        <v>408</v>
      </c>
      <c r="J17" s="86">
        <f>SUM(K17:N17)</f>
        <v>46670.188000000002</v>
      </c>
      <c r="K17" s="86">
        <f>46670.188/100*95</f>
        <v>44336.678599999999</v>
      </c>
      <c r="L17" s="86"/>
      <c r="M17" s="86">
        <f>46670.188/100*5</f>
        <v>2333.5093999999999</v>
      </c>
      <c r="N17" s="58"/>
      <c r="O17" s="132"/>
    </row>
    <row r="18" spans="1:16" s="88" customFormat="1" ht="87.75" customHeight="1" x14ac:dyDescent="0.25">
      <c r="A18" s="340"/>
      <c r="B18" s="341"/>
      <c r="C18" s="257"/>
      <c r="D18" s="257"/>
      <c r="E18" s="257"/>
      <c r="F18" s="257"/>
      <c r="G18" s="264"/>
      <c r="H18" s="257"/>
      <c r="I18" s="130" t="s">
        <v>409</v>
      </c>
      <c r="J18" s="86">
        <f>SUM(K18:M18)</f>
        <v>78734.241999999998</v>
      </c>
      <c r="K18" s="86">
        <f>78734.242/100*95</f>
        <v>74797.529899999994</v>
      </c>
      <c r="L18" s="86"/>
      <c r="M18" s="86">
        <f>78734.242/100*5</f>
        <v>3936.7120999999997</v>
      </c>
      <c r="N18" s="58"/>
      <c r="O18" s="132"/>
    </row>
    <row r="19" spans="1:16" s="88" customFormat="1" ht="72" customHeight="1" x14ac:dyDescent="0.25">
      <c r="A19" s="340"/>
      <c r="B19" s="341"/>
      <c r="C19" s="257"/>
      <c r="D19" s="257"/>
      <c r="E19" s="257"/>
      <c r="F19" s="257"/>
      <c r="G19" s="264"/>
      <c r="H19" s="257"/>
      <c r="I19" s="130" t="s">
        <v>410</v>
      </c>
      <c r="J19" s="86">
        <f>SUM(K19:M19)</f>
        <v>440338.11700000003</v>
      </c>
      <c r="K19" s="86">
        <f>440338.117/100*95</f>
        <v>418321.21115000005</v>
      </c>
      <c r="L19" s="86"/>
      <c r="M19" s="86">
        <f>440338.117/100*5</f>
        <v>22016.905850000003</v>
      </c>
      <c r="N19" s="58"/>
      <c r="O19" s="132"/>
    </row>
    <row r="20" spans="1:16" s="88" customFormat="1" ht="55.5" customHeight="1" x14ac:dyDescent="0.25">
      <c r="A20" s="340"/>
      <c r="B20" s="256"/>
      <c r="C20" s="257"/>
      <c r="D20" s="257"/>
      <c r="E20" s="257"/>
      <c r="F20" s="257"/>
      <c r="G20" s="49" t="s">
        <v>384</v>
      </c>
      <c r="H20" s="257"/>
      <c r="I20" s="112"/>
      <c r="J20" s="257" t="s">
        <v>385</v>
      </c>
      <c r="K20" s="257"/>
      <c r="L20" s="257"/>
      <c r="M20" s="257"/>
      <c r="N20" s="257"/>
      <c r="O20" s="132"/>
    </row>
    <row r="21" spans="1:16" s="134" customFormat="1" ht="36" customHeight="1" x14ac:dyDescent="0.25">
      <c r="A21" s="151" t="s">
        <v>259</v>
      </c>
      <c r="B21" s="318" t="s">
        <v>74</v>
      </c>
      <c r="C21" s="319"/>
      <c r="D21" s="319"/>
      <c r="E21" s="319"/>
      <c r="F21" s="319"/>
      <c r="G21" s="319"/>
      <c r="H21" s="319"/>
      <c r="I21" s="319"/>
      <c r="J21" s="320"/>
      <c r="K21" s="320"/>
      <c r="L21" s="320"/>
      <c r="M21" s="320"/>
      <c r="N21" s="320"/>
      <c r="O21" s="121"/>
      <c r="P21" s="122"/>
    </row>
    <row r="22" spans="1:16" s="88" customFormat="1" ht="183.75" customHeight="1" x14ac:dyDescent="0.25">
      <c r="A22" s="130"/>
      <c r="B22" s="186" t="s">
        <v>45</v>
      </c>
      <c r="C22" s="165">
        <v>70</v>
      </c>
      <c r="D22" s="317">
        <v>30</v>
      </c>
      <c r="E22" s="317"/>
      <c r="F22" s="317"/>
      <c r="G22" s="130" t="s">
        <v>492</v>
      </c>
      <c r="H22" s="168" t="s">
        <v>503</v>
      </c>
      <c r="I22" s="130"/>
      <c r="J22" s="141"/>
      <c r="K22" s="141"/>
      <c r="L22" s="141"/>
      <c r="M22" s="141"/>
      <c r="N22" s="141"/>
      <c r="O22" s="145"/>
      <c r="P22" s="146"/>
    </row>
    <row r="23" spans="1:16" s="134" customFormat="1" ht="30" customHeight="1" x14ac:dyDescent="0.25">
      <c r="A23" s="151" t="s">
        <v>260</v>
      </c>
      <c r="B23" s="318" t="s">
        <v>75</v>
      </c>
      <c r="C23" s="319"/>
      <c r="D23" s="319"/>
      <c r="E23" s="319"/>
      <c r="F23" s="319"/>
      <c r="G23" s="319"/>
      <c r="H23" s="319"/>
      <c r="I23" s="319"/>
      <c r="J23" s="320"/>
      <c r="K23" s="320"/>
      <c r="L23" s="320"/>
      <c r="M23" s="320"/>
      <c r="N23" s="320"/>
      <c r="O23" s="121"/>
      <c r="P23" s="122"/>
    </row>
    <row r="24" spans="1:16" s="88" customFormat="1" ht="121.5" customHeight="1" x14ac:dyDescent="0.25">
      <c r="A24" s="168"/>
      <c r="B24" s="186" t="s">
        <v>411</v>
      </c>
      <c r="C24" s="168">
        <v>40</v>
      </c>
      <c r="D24" s="168">
        <v>1</v>
      </c>
      <c r="E24" s="168"/>
      <c r="F24" s="168">
        <v>59</v>
      </c>
      <c r="G24" s="177" t="s">
        <v>412</v>
      </c>
      <c r="H24" s="168" t="s">
        <v>413</v>
      </c>
      <c r="I24" s="177"/>
      <c r="J24" s="184"/>
      <c r="K24" s="184"/>
      <c r="L24" s="184"/>
      <c r="M24" s="184"/>
      <c r="N24" s="165"/>
      <c r="O24" s="145"/>
      <c r="P24" s="146"/>
    </row>
    <row r="25" spans="1:16" s="127" customFormat="1" ht="33.75" customHeight="1" x14ac:dyDescent="0.2">
      <c r="A25" s="147">
        <v>2</v>
      </c>
      <c r="B25" s="321" t="s">
        <v>257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</row>
    <row r="26" spans="1:16" s="6" customFormat="1" ht="34.5" customHeight="1" x14ac:dyDescent="0.25">
      <c r="A26" s="185" t="s">
        <v>20</v>
      </c>
      <c r="B26" s="314" t="s">
        <v>70</v>
      </c>
      <c r="C26" s="315"/>
      <c r="D26" s="315"/>
      <c r="E26" s="315"/>
      <c r="F26" s="315"/>
      <c r="G26" s="315"/>
      <c r="H26" s="315"/>
      <c r="I26" s="315"/>
      <c r="J26" s="316"/>
      <c r="K26" s="316"/>
      <c r="L26" s="316"/>
      <c r="M26" s="316"/>
      <c r="N26" s="316"/>
      <c r="O26" s="199"/>
    </row>
    <row r="27" spans="1:16" s="88" customFormat="1" ht="168.75" customHeight="1" x14ac:dyDescent="0.25">
      <c r="A27" s="168"/>
      <c r="B27" s="186" t="s">
        <v>289</v>
      </c>
      <c r="C27" s="184">
        <v>78.5</v>
      </c>
      <c r="D27" s="322">
        <v>21.5</v>
      </c>
      <c r="E27" s="322"/>
      <c r="F27" s="91"/>
      <c r="G27" s="130" t="s">
        <v>191</v>
      </c>
      <c r="H27" s="168" t="s">
        <v>484</v>
      </c>
      <c r="I27" s="130"/>
      <c r="J27" s="184"/>
      <c r="K27" s="184"/>
      <c r="L27" s="184"/>
      <c r="M27" s="184"/>
      <c r="N27" s="86"/>
      <c r="O27" s="87"/>
    </row>
    <row r="28" spans="1:16" s="88" customFormat="1" ht="80.25" customHeight="1" x14ac:dyDescent="0.25">
      <c r="A28" s="168"/>
      <c r="B28" s="186" t="s">
        <v>290</v>
      </c>
      <c r="C28" s="184">
        <v>7.7</v>
      </c>
      <c r="D28" s="322">
        <v>40.799999999999997</v>
      </c>
      <c r="E28" s="322"/>
      <c r="F28" s="91">
        <v>51.5</v>
      </c>
      <c r="G28" s="130" t="s">
        <v>304</v>
      </c>
      <c r="H28" s="168" t="s">
        <v>485</v>
      </c>
      <c r="I28" s="130"/>
      <c r="J28" s="184"/>
      <c r="K28" s="184"/>
      <c r="L28" s="184"/>
      <c r="M28" s="184"/>
      <c r="N28" s="184"/>
    </row>
    <row r="29" spans="1:16" s="133" customFormat="1" ht="34.5" customHeight="1" x14ac:dyDescent="0.25">
      <c r="A29" s="151" t="s">
        <v>21</v>
      </c>
      <c r="B29" s="323" t="s">
        <v>198</v>
      </c>
      <c r="C29" s="324"/>
      <c r="D29" s="324"/>
      <c r="E29" s="324"/>
      <c r="F29" s="324"/>
      <c r="G29" s="324"/>
      <c r="H29" s="324"/>
      <c r="I29" s="324"/>
      <c r="J29" s="324"/>
      <c r="K29" s="325"/>
      <c r="L29" s="325"/>
      <c r="M29" s="325"/>
      <c r="N29" s="325"/>
      <c r="O29" s="119"/>
      <c r="P29" s="120"/>
    </row>
    <row r="30" spans="1:16" s="88" customFormat="1" ht="153.75" customHeight="1" x14ac:dyDescent="0.25">
      <c r="A30" s="98"/>
      <c r="B30" s="186" t="s">
        <v>199</v>
      </c>
      <c r="C30" s="326" t="s">
        <v>244</v>
      </c>
      <c r="D30" s="326"/>
      <c r="E30" s="98"/>
      <c r="F30" s="98"/>
      <c r="G30" s="99" t="s">
        <v>396</v>
      </c>
      <c r="H30" s="99"/>
      <c r="I30" s="197"/>
      <c r="J30" s="327" t="s">
        <v>457</v>
      </c>
      <c r="K30" s="328"/>
      <c r="L30" s="328"/>
      <c r="M30" s="328"/>
      <c r="N30" s="329"/>
      <c r="O30" s="145"/>
      <c r="P30" s="146"/>
    </row>
    <row r="31" spans="1:16" s="134" customFormat="1" ht="30" customHeight="1" x14ac:dyDescent="0.25">
      <c r="A31" s="151" t="s">
        <v>455</v>
      </c>
      <c r="B31" s="318" t="s">
        <v>75</v>
      </c>
      <c r="C31" s="319"/>
      <c r="D31" s="319"/>
      <c r="E31" s="319"/>
      <c r="F31" s="319"/>
      <c r="G31" s="319"/>
      <c r="H31" s="319"/>
      <c r="I31" s="319"/>
      <c r="J31" s="320"/>
      <c r="K31" s="320"/>
      <c r="L31" s="320"/>
      <c r="M31" s="320"/>
      <c r="N31" s="320"/>
      <c r="O31" s="121"/>
      <c r="P31" s="122"/>
    </row>
    <row r="32" spans="1:16" s="88" customFormat="1" ht="121.5" customHeight="1" x14ac:dyDescent="0.25">
      <c r="A32" s="168"/>
      <c r="B32" s="186" t="s">
        <v>411</v>
      </c>
      <c r="C32" s="168">
        <v>40</v>
      </c>
      <c r="D32" s="168">
        <v>1</v>
      </c>
      <c r="E32" s="168"/>
      <c r="F32" s="168">
        <v>59</v>
      </c>
      <c r="G32" s="177" t="s">
        <v>412</v>
      </c>
      <c r="H32" s="168" t="s">
        <v>413</v>
      </c>
      <c r="I32" s="177"/>
      <c r="J32" s="184"/>
      <c r="K32" s="184"/>
      <c r="L32" s="184"/>
      <c r="M32" s="184"/>
      <c r="N32" s="165"/>
      <c r="O32" s="145"/>
      <c r="P32" s="146"/>
    </row>
    <row r="33" spans="1:16" s="127" customFormat="1" ht="33.75" customHeight="1" x14ac:dyDescent="0.2">
      <c r="A33" s="147">
        <v>3</v>
      </c>
      <c r="B33" s="321" t="s">
        <v>246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</row>
    <row r="34" spans="1:16" s="133" customFormat="1" ht="34.5" customHeight="1" x14ac:dyDescent="0.25">
      <c r="A34" s="151" t="s">
        <v>261</v>
      </c>
      <c r="B34" s="318" t="s">
        <v>71</v>
      </c>
      <c r="C34" s="319"/>
      <c r="D34" s="319"/>
      <c r="E34" s="319"/>
      <c r="F34" s="319"/>
      <c r="G34" s="319"/>
      <c r="H34" s="319"/>
      <c r="I34" s="319"/>
      <c r="J34" s="320"/>
      <c r="K34" s="320"/>
      <c r="L34" s="320"/>
      <c r="M34" s="320"/>
      <c r="N34" s="320"/>
      <c r="O34" s="119"/>
      <c r="P34" s="120"/>
    </row>
    <row r="35" spans="1:16" s="88" customFormat="1" ht="31.5" customHeight="1" x14ac:dyDescent="0.25">
      <c r="A35" s="257"/>
      <c r="B35" s="262" t="s">
        <v>100</v>
      </c>
      <c r="C35" s="183">
        <v>95</v>
      </c>
      <c r="D35" s="183">
        <v>5</v>
      </c>
      <c r="E35" s="165"/>
      <c r="F35" s="165"/>
      <c r="G35" s="130" t="s">
        <v>456</v>
      </c>
      <c r="H35" s="149" t="s">
        <v>332</v>
      </c>
      <c r="I35" s="130"/>
      <c r="J35" s="327" t="s">
        <v>457</v>
      </c>
      <c r="K35" s="328"/>
      <c r="L35" s="328"/>
      <c r="M35" s="328"/>
      <c r="N35" s="329"/>
      <c r="O35" s="146"/>
    </row>
    <row r="36" spans="1:16" s="88" customFormat="1" ht="31.5" customHeight="1" x14ac:dyDescent="0.25">
      <c r="A36" s="257"/>
      <c r="B36" s="262"/>
      <c r="C36" s="183">
        <v>95</v>
      </c>
      <c r="D36" s="183">
        <v>5</v>
      </c>
      <c r="E36" s="165"/>
      <c r="F36" s="165"/>
      <c r="G36" s="130" t="s">
        <v>458</v>
      </c>
      <c r="H36" s="149" t="s">
        <v>332</v>
      </c>
      <c r="I36" s="130"/>
      <c r="J36" s="327" t="s">
        <v>457</v>
      </c>
      <c r="K36" s="328"/>
      <c r="L36" s="328"/>
      <c r="M36" s="328"/>
      <c r="N36" s="329"/>
      <c r="O36" s="146"/>
    </row>
    <row r="37" spans="1:16" s="88" customFormat="1" ht="31.5" customHeight="1" x14ac:dyDescent="0.25">
      <c r="A37" s="257"/>
      <c r="B37" s="262"/>
      <c r="C37" s="183">
        <v>95</v>
      </c>
      <c r="D37" s="183">
        <v>5</v>
      </c>
      <c r="E37" s="165"/>
      <c r="F37" s="165"/>
      <c r="G37" s="130" t="s">
        <v>319</v>
      </c>
      <c r="H37" s="149" t="s">
        <v>332</v>
      </c>
      <c r="I37" s="130"/>
      <c r="J37" s="327" t="s">
        <v>457</v>
      </c>
      <c r="K37" s="328"/>
      <c r="L37" s="328"/>
      <c r="M37" s="328"/>
      <c r="N37" s="329"/>
      <c r="O37" s="146"/>
    </row>
    <row r="38" spans="1:16" s="88" customFormat="1" ht="47.25" customHeight="1" x14ac:dyDescent="0.25">
      <c r="A38" s="257"/>
      <c r="B38" s="262"/>
      <c r="C38" s="183">
        <v>95</v>
      </c>
      <c r="D38" s="183">
        <v>5</v>
      </c>
      <c r="E38" s="165"/>
      <c r="F38" s="165"/>
      <c r="G38" s="130" t="s">
        <v>320</v>
      </c>
      <c r="H38" s="130"/>
      <c r="I38" s="130"/>
      <c r="J38" s="327" t="s">
        <v>459</v>
      </c>
      <c r="K38" s="328"/>
      <c r="L38" s="328"/>
      <c r="M38" s="328"/>
      <c r="N38" s="329"/>
      <c r="O38" s="146"/>
    </row>
    <row r="39" spans="1:16" s="88" customFormat="1" ht="101.25" customHeight="1" x14ac:dyDescent="0.25">
      <c r="A39" s="257"/>
      <c r="B39" s="262"/>
      <c r="C39" s="183">
        <v>95</v>
      </c>
      <c r="D39" s="183">
        <v>5</v>
      </c>
      <c r="E39" s="165"/>
      <c r="F39" s="165"/>
      <c r="G39" s="130" t="s">
        <v>321</v>
      </c>
      <c r="H39" s="130" t="s">
        <v>460</v>
      </c>
      <c r="I39" s="130"/>
      <c r="J39" s="327" t="s">
        <v>459</v>
      </c>
      <c r="K39" s="328"/>
      <c r="L39" s="328"/>
      <c r="M39" s="328"/>
      <c r="N39" s="329"/>
      <c r="O39" s="146"/>
    </row>
    <row r="40" spans="1:16" s="88" customFormat="1" ht="57" customHeight="1" x14ac:dyDescent="0.25">
      <c r="A40" s="257"/>
      <c r="B40" s="262"/>
      <c r="C40" s="183">
        <v>95</v>
      </c>
      <c r="D40" s="183">
        <v>5</v>
      </c>
      <c r="E40" s="165"/>
      <c r="F40" s="165"/>
      <c r="G40" s="144" t="s">
        <v>322</v>
      </c>
      <c r="H40" s="130"/>
      <c r="I40" s="130"/>
      <c r="J40" s="327" t="s">
        <v>459</v>
      </c>
      <c r="K40" s="328"/>
      <c r="L40" s="328"/>
      <c r="M40" s="328"/>
      <c r="N40" s="329"/>
      <c r="O40" s="146"/>
    </row>
    <row r="41" spans="1:16" s="88" customFormat="1" ht="63" customHeight="1" x14ac:dyDescent="0.25">
      <c r="A41" s="257"/>
      <c r="B41" s="262"/>
      <c r="C41" s="183">
        <v>95</v>
      </c>
      <c r="D41" s="183">
        <v>5</v>
      </c>
      <c r="E41" s="165"/>
      <c r="F41" s="165"/>
      <c r="G41" s="130" t="s">
        <v>323</v>
      </c>
      <c r="H41" s="130"/>
      <c r="I41" s="130"/>
      <c r="J41" s="327" t="s">
        <v>457</v>
      </c>
      <c r="K41" s="328"/>
      <c r="L41" s="328"/>
      <c r="M41" s="328"/>
      <c r="N41" s="329"/>
      <c r="O41" s="146"/>
    </row>
    <row r="42" spans="1:16" s="88" customFormat="1" ht="31.5" customHeight="1" x14ac:dyDescent="0.25">
      <c r="A42" s="257"/>
      <c r="B42" s="263"/>
      <c r="C42" s="183">
        <v>95</v>
      </c>
      <c r="D42" s="183">
        <v>5</v>
      </c>
      <c r="E42" s="92"/>
      <c r="F42" s="93"/>
      <c r="G42" s="130" t="s">
        <v>324</v>
      </c>
      <c r="H42" s="149" t="s">
        <v>332</v>
      </c>
      <c r="I42" s="174"/>
      <c r="J42" s="327" t="s">
        <v>457</v>
      </c>
      <c r="K42" s="328"/>
      <c r="L42" s="328"/>
      <c r="M42" s="328"/>
      <c r="N42" s="329"/>
      <c r="O42" s="146"/>
    </row>
    <row r="43" spans="1:16" s="88" customFormat="1" ht="47.25" customHeight="1" x14ac:dyDescent="0.25">
      <c r="A43" s="257"/>
      <c r="B43" s="262" t="s">
        <v>99</v>
      </c>
      <c r="C43" s="183">
        <v>95</v>
      </c>
      <c r="D43" s="183">
        <v>5</v>
      </c>
      <c r="E43" s="165"/>
      <c r="F43" s="165"/>
      <c r="G43" s="130" t="s">
        <v>325</v>
      </c>
      <c r="H43" s="130"/>
      <c r="I43" s="57"/>
      <c r="J43" s="327" t="s">
        <v>457</v>
      </c>
      <c r="K43" s="328"/>
      <c r="L43" s="328"/>
      <c r="M43" s="328"/>
      <c r="N43" s="329"/>
      <c r="O43" s="145"/>
      <c r="P43" s="146"/>
    </row>
    <row r="44" spans="1:16" s="88" customFormat="1" ht="63" customHeight="1" x14ac:dyDescent="0.25">
      <c r="A44" s="257"/>
      <c r="B44" s="262"/>
      <c r="C44" s="183">
        <v>95</v>
      </c>
      <c r="D44" s="183">
        <v>5</v>
      </c>
      <c r="E44" s="165"/>
      <c r="F44" s="165"/>
      <c r="G44" s="130" t="s">
        <v>326</v>
      </c>
      <c r="H44" s="130"/>
      <c r="I44" s="57"/>
      <c r="J44" s="327" t="s">
        <v>459</v>
      </c>
      <c r="K44" s="328"/>
      <c r="L44" s="328"/>
      <c r="M44" s="328"/>
      <c r="N44" s="329"/>
      <c r="O44" s="145"/>
      <c r="P44" s="146"/>
    </row>
    <row r="45" spans="1:16" s="88" customFormat="1" ht="81.75" customHeight="1" x14ac:dyDescent="0.25">
      <c r="A45" s="257"/>
      <c r="B45" s="262"/>
      <c r="C45" s="183">
        <v>95</v>
      </c>
      <c r="D45" s="183">
        <v>5</v>
      </c>
      <c r="E45" s="165"/>
      <c r="F45" s="165"/>
      <c r="G45" s="130" t="s">
        <v>328</v>
      </c>
      <c r="H45" s="149" t="s">
        <v>460</v>
      </c>
      <c r="I45" s="57"/>
      <c r="J45" s="327" t="s">
        <v>457</v>
      </c>
      <c r="K45" s="328"/>
      <c r="L45" s="328"/>
      <c r="M45" s="328"/>
      <c r="N45" s="329"/>
      <c r="O45" s="145"/>
      <c r="P45" s="146"/>
    </row>
    <row r="46" spans="1:16" s="88" customFormat="1" ht="31.5" customHeight="1" x14ac:dyDescent="0.25">
      <c r="A46" s="257"/>
      <c r="B46" s="262"/>
      <c r="C46" s="183">
        <v>95</v>
      </c>
      <c r="D46" s="183">
        <v>5</v>
      </c>
      <c r="E46" s="165"/>
      <c r="F46" s="165"/>
      <c r="G46" s="130" t="s">
        <v>461</v>
      </c>
      <c r="H46" s="130" t="s">
        <v>332</v>
      </c>
      <c r="I46" s="57"/>
      <c r="J46" s="327" t="s">
        <v>457</v>
      </c>
      <c r="K46" s="328"/>
      <c r="L46" s="328"/>
      <c r="M46" s="328"/>
      <c r="N46" s="329"/>
      <c r="O46" s="145"/>
      <c r="P46" s="146"/>
    </row>
    <row r="47" spans="1:16" s="88" customFormat="1" ht="31.5" customHeight="1" x14ac:dyDescent="0.25">
      <c r="A47" s="257"/>
      <c r="B47" s="263"/>
      <c r="C47" s="183">
        <v>95</v>
      </c>
      <c r="D47" s="183">
        <v>5</v>
      </c>
      <c r="E47" s="92"/>
      <c r="F47" s="93"/>
      <c r="G47" s="130" t="s">
        <v>462</v>
      </c>
      <c r="H47" s="130" t="s">
        <v>332</v>
      </c>
      <c r="I47" s="57"/>
      <c r="J47" s="327" t="s">
        <v>457</v>
      </c>
      <c r="K47" s="328"/>
      <c r="L47" s="328"/>
      <c r="M47" s="328"/>
      <c r="N47" s="329"/>
      <c r="O47" s="145"/>
      <c r="P47" s="146"/>
    </row>
    <row r="48" spans="1:16" s="88" customFormat="1" ht="49.5" customHeight="1" x14ac:dyDescent="0.25">
      <c r="A48" s="286"/>
      <c r="B48" s="281" t="s">
        <v>284</v>
      </c>
      <c r="C48" s="183">
        <v>95</v>
      </c>
      <c r="D48" s="183">
        <v>5</v>
      </c>
      <c r="E48" s="94"/>
      <c r="F48" s="94"/>
      <c r="G48" s="130" t="s">
        <v>329</v>
      </c>
      <c r="H48" s="130" t="s">
        <v>463</v>
      </c>
      <c r="I48" s="57"/>
      <c r="J48" s="327" t="s">
        <v>459</v>
      </c>
      <c r="K48" s="328"/>
      <c r="L48" s="328"/>
      <c r="M48" s="328"/>
      <c r="N48" s="329"/>
      <c r="O48" s="145"/>
      <c r="P48" s="146"/>
    </row>
    <row r="49" spans="1:16" s="88" customFormat="1" ht="49.5" customHeight="1" x14ac:dyDescent="0.25">
      <c r="A49" s="286"/>
      <c r="B49" s="281"/>
      <c r="C49" s="183">
        <v>95</v>
      </c>
      <c r="D49" s="183">
        <v>5</v>
      </c>
      <c r="E49" s="94"/>
      <c r="F49" s="94"/>
      <c r="G49" s="130" t="s">
        <v>330</v>
      </c>
      <c r="H49" s="130" t="s">
        <v>463</v>
      </c>
      <c r="I49" s="57"/>
      <c r="J49" s="327" t="s">
        <v>459</v>
      </c>
      <c r="K49" s="328"/>
      <c r="L49" s="328"/>
      <c r="M49" s="328"/>
      <c r="N49" s="329"/>
      <c r="O49" s="145"/>
      <c r="P49" s="146"/>
    </row>
    <row r="50" spans="1:16" s="88" customFormat="1" ht="66" customHeight="1" x14ac:dyDescent="0.25">
      <c r="A50" s="286"/>
      <c r="B50" s="281"/>
      <c r="C50" s="183">
        <v>95</v>
      </c>
      <c r="D50" s="183">
        <v>5</v>
      </c>
      <c r="E50" s="94"/>
      <c r="F50" s="94"/>
      <c r="G50" s="130" t="s">
        <v>464</v>
      </c>
      <c r="H50" s="130" t="s">
        <v>463</v>
      </c>
      <c r="I50" s="57"/>
      <c r="J50" s="327" t="s">
        <v>459</v>
      </c>
      <c r="K50" s="328"/>
      <c r="L50" s="328"/>
      <c r="M50" s="328"/>
      <c r="N50" s="329"/>
      <c r="O50" s="145"/>
      <c r="P50" s="146"/>
    </row>
    <row r="51" spans="1:16" s="88" customFormat="1" ht="55.5" customHeight="1" x14ac:dyDescent="0.25">
      <c r="A51" s="286"/>
      <c r="B51" s="281"/>
      <c r="C51" s="183">
        <v>95</v>
      </c>
      <c r="D51" s="183">
        <v>5</v>
      </c>
      <c r="E51" s="94"/>
      <c r="F51" s="94"/>
      <c r="G51" s="130" t="s">
        <v>465</v>
      </c>
      <c r="H51" s="130" t="s">
        <v>463</v>
      </c>
      <c r="I51" s="57"/>
      <c r="J51" s="327" t="s">
        <v>459</v>
      </c>
      <c r="K51" s="328"/>
      <c r="L51" s="328"/>
      <c r="M51" s="328"/>
      <c r="N51" s="329"/>
      <c r="O51" s="145"/>
      <c r="P51" s="146"/>
    </row>
    <row r="52" spans="1:16" s="88" customFormat="1" ht="47.25" customHeight="1" x14ac:dyDescent="0.25">
      <c r="A52" s="286"/>
      <c r="B52" s="281"/>
      <c r="C52" s="183">
        <v>95</v>
      </c>
      <c r="D52" s="183">
        <v>5</v>
      </c>
      <c r="E52" s="94"/>
      <c r="F52" s="94"/>
      <c r="G52" s="130" t="s">
        <v>331</v>
      </c>
      <c r="H52" s="130" t="s">
        <v>332</v>
      </c>
      <c r="I52" s="57"/>
      <c r="J52" s="327" t="s">
        <v>459</v>
      </c>
      <c r="K52" s="328"/>
      <c r="L52" s="328"/>
      <c r="M52" s="328"/>
      <c r="N52" s="329"/>
      <c r="O52" s="145"/>
      <c r="P52" s="146"/>
    </row>
    <row r="53" spans="1:16" s="88" customFormat="1" ht="32.25" customHeight="1" x14ac:dyDescent="0.25">
      <c r="A53" s="286"/>
      <c r="B53" s="281" t="s">
        <v>334</v>
      </c>
      <c r="C53" s="183">
        <v>95</v>
      </c>
      <c r="D53" s="183">
        <v>5</v>
      </c>
      <c r="E53" s="94"/>
      <c r="F53" s="94"/>
      <c r="G53" s="130" t="s">
        <v>335</v>
      </c>
      <c r="H53" s="130" t="s">
        <v>332</v>
      </c>
      <c r="I53" s="57"/>
      <c r="J53" s="322" t="s">
        <v>457</v>
      </c>
      <c r="K53" s="322"/>
      <c r="L53" s="322"/>
      <c r="M53" s="322"/>
      <c r="N53" s="322"/>
      <c r="O53" s="145"/>
      <c r="P53" s="146"/>
    </row>
    <row r="54" spans="1:16" s="88" customFormat="1" ht="45.75" customHeight="1" x14ac:dyDescent="0.25">
      <c r="A54" s="286"/>
      <c r="B54" s="281"/>
      <c r="C54" s="183">
        <v>95</v>
      </c>
      <c r="D54" s="183">
        <v>5</v>
      </c>
      <c r="E54" s="94"/>
      <c r="F54" s="94"/>
      <c r="G54" s="130" t="s">
        <v>336</v>
      </c>
      <c r="H54" s="130" t="s">
        <v>332</v>
      </c>
      <c r="I54" s="57"/>
      <c r="J54" s="327" t="s">
        <v>459</v>
      </c>
      <c r="K54" s="328"/>
      <c r="L54" s="328"/>
      <c r="M54" s="328"/>
      <c r="N54" s="329"/>
      <c r="O54" s="145"/>
      <c r="P54" s="146"/>
    </row>
    <row r="55" spans="1:16" s="88" customFormat="1" ht="97.5" customHeight="1" x14ac:dyDescent="0.25">
      <c r="A55" s="286"/>
      <c r="B55" s="281"/>
      <c r="C55" s="183">
        <v>95</v>
      </c>
      <c r="D55" s="183">
        <v>5</v>
      </c>
      <c r="E55" s="94"/>
      <c r="F55" s="94"/>
      <c r="G55" s="130" t="s">
        <v>337</v>
      </c>
      <c r="H55" s="130" t="s">
        <v>342</v>
      </c>
      <c r="I55" s="57"/>
      <c r="J55" s="322" t="s">
        <v>457</v>
      </c>
      <c r="K55" s="322"/>
      <c r="L55" s="322"/>
      <c r="M55" s="322"/>
      <c r="N55" s="322"/>
      <c r="O55" s="145"/>
      <c r="P55" s="146"/>
    </row>
    <row r="56" spans="1:16" s="88" customFormat="1" ht="85.5" customHeight="1" x14ac:dyDescent="0.25">
      <c r="A56" s="286"/>
      <c r="B56" s="281"/>
      <c r="C56" s="183">
        <v>95</v>
      </c>
      <c r="D56" s="183">
        <v>5</v>
      </c>
      <c r="E56" s="94"/>
      <c r="F56" s="94"/>
      <c r="G56" s="130" t="s">
        <v>338</v>
      </c>
      <c r="H56" s="130" t="s">
        <v>342</v>
      </c>
      <c r="I56" s="57"/>
      <c r="J56" s="327" t="s">
        <v>459</v>
      </c>
      <c r="K56" s="328"/>
      <c r="L56" s="328"/>
      <c r="M56" s="328"/>
      <c r="N56" s="329"/>
      <c r="O56" s="145"/>
      <c r="P56" s="146"/>
    </row>
    <row r="57" spans="1:16" s="88" customFormat="1" ht="63" customHeight="1" x14ac:dyDescent="0.25">
      <c r="A57" s="286"/>
      <c r="B57" s="281" t="s">
        <v>339</v>
      </c>
      <c r="C57" s="183">
        <v>95</v>
      </c>
      <c r="D57" s="183">
        <v>5</v>
      </c>
      <c r="E57" s="94"/>
      <c r="F57" s="94"/>
      <c r="G57" s="130" t="s">
        <v>340</v>
      </c>
      <c r="H57" s="130" t="s">
        <v>332</v>
      </c>
      <c r="I57" s="57"/>
      <c r="J57" s="327" t="s">
        <v>459</v>
      </c>
      <c r="K57" s="328"/>
      <c r="L57" s="328"/>
      <c r="M57" s="328"/>
      <c r="N57" s="329"/>
      <c r="O57" s="145"/>
      <c r="P57" s="146"/>
    </row>
    <row r="58" spans="1:16" s="88" customFormat="1" ht="78.75" customHeight="1" x14ac:dyDescent="0.25">
      <c r="A58" s="286"/>
      <c r="B58" s="281"/>
      <c r="C58" s="183">
        <v>95</v>
      </c>
      <c r="D58" s="183">
        <v>5</v>
      </c>
      <c r="E58" s="94"/>
      <c r="F58" s="94"/>
      <c r="G58" s="130" t="s">
        <v>341</v>
      </c>
      <c r="H58" s="130" t="s">
        <v>342</v>
      </c>
      <c r="I58" s="57"/>
      <c r="J58" s="327" t="s">
        <v>459</v>
      </c>
      <c r="K58" s="328"/>
      <c r="L58" s="328"/>
      <c r="M58" s="328"/>
      <c r="N58" s="329"/>
      <c r="O58" s="145"/>
      <c r="P58" s="146"/>
    </row>
    <row r="59" spans="1:16" s="88" customFormat="1" ht="31.5" customHeight="1" x14ac:dyDescent="0.25">
      <c r="A59" s="185"/>
      <c r="B59" s="281" t="s">
        <v>343</v>
      </c>
      <c r="C59" s="183">
        <v>95</v>
      </c>
      <c r="D59" s="183">
        <v>5</v>
      </c>
      <c r="E59" s="94"/>
      <c r="F59" s="94"/>
      <c r="G59" s="130" t="s">
        <v>344</v>
      </c>
      <c r="H59" s="130" t="s">
        <v>332</v>
      </c>
      <c r="I59" s="57"/>
      <c r="J59" s="327" t="s">
        <v>457</v>
      </c>
      <c r="K59" s="328"/>
      <c r="L59" s="328"/>
      <c r="M59" s="328"/>
      <c r="N59" s="329"/>
      <c r="O59" s="145"/>
      <c r="P59" s="146"/>
    </row>
    <row r="60" spans="1:16" s="88" customFormat="1" ht="84" customHeight="1" x14ac:dyDescent="0.25">
      <c r="A60" s="185"/>
      <c r="B60" s="281"/>
      <c r="C60" s="183">
        <v>95</v>
      </c>
      <c r="D60" s="183">
        <v>5</v>
      </c>
      <c r="E60" s="94"/>
      <c r="F60" s="94"/>
      <c r="G60" s="130" t="s">
        <v>327</v>
      </c>
      <c r="H60" s="149" t="s">
        <v>460</v>
      </c>
      <c r="I60" s="57"/>
      <c r="J60" s="327" t="s">
        <v>459</v>
      </c>
      <c r="K60" s="328"/>
      <c r="L60" s="328"/>
      <c r="M60" s="328"/>
      <c r="N60" s="329"/>
      <c r="O60" s="145"/>
      <c r="P60" s="146"/>
    </row>
    <row r="61" spans="1:16" s="88" customFormat="1" ht="105" customHeight="1" x14ac:dyDescent="0.25">
      <c r="A61" s="185"/>
      <c r="B61" s="281"/>
      <c r="C61" s="183">
        <v>95</v>
      </c>
      <c r="D61" s="183">
        <v>5</v>
      </c>
      <c r="E61" s="94"/>
      <c r="F61" s="94"/>
      <c r="G61" s="130" t="s">
        <v>345</v>
      </c>
      <c r="H61" s="149" t="s">
        <v>460</v>
      </c>
      <c r="I61" s="57"/>
      <c r="J61" s="327" t="s">
        <v>459</v>
      </c>
      <c r="K61" s="328"/>
      <c r="L61" s="328"/>
      <c r="M61" s="328"/>
      <c r="N61" s="329"/>
      <c r="O61" s="145"/>
      <c r="P61" s="146"/>
    </row>
    <row r="62" spans="1:16" s="88" customFormat="1" ht="176.25" customHeight="1" x14ac:dyDescent="0.25">
      <c r="A62" s="185"/>
      <c r="B62" s="281" t="s">
        <v>184</v>
      </c>
      <c r="C62" s="183">
        <v>95</v>
      </c>
      <c r="D62" s="183">
        <v>5</v>
      </c>
      <c r="E62" s="94"/>
      <c r="F62" s="95"/>
      <c r="G62" s="177" t="s">
        <v>183</v>
      </c>
      <c r="H62" s="177" t="s">
        <v>227</v>
      </c>
      <c r="I62" s="57"/>
      <c r="J62" s="327" t="s">
        <v>459</v>
      </c>
      <c r="K62" s="328"/>
      <c r="L62" s="328"/>
      <c r="M62" s="328"/>
      <c r="N62" s="329"/>
      <c r="O62" s="145"/>
      <c r="P62" s="146"/>
    </row>
    <row r="63" spans="1:16" s="88" customFormat="1" ht="56.25" customHeight="1" x14ac:dyDescent="0.25">
      <c r="A63" s="185"/>
      <c r="B63" s="281"/>
      <c r="C63" s="183">
        <v>95</v>
      </c>
      <c r="D63" s="183">
        <v>5</v>
      </c>
      <c r="E63" s="94"/>
      <c r="F63" s="95"/>
      <c r="G63" s="130" t="s">
        <v>333</v>
      </c>
      <c r="H63" s="177" t="s">
        <v>332</v>
      </c>
      <c r="I63" s="57"/>
      <c r="J63" s="327" t="s">
        <v>459</v>
      </c>
      <c r="K63" s="328"/>
      <c r="L63" s="328"/>
      <c r="M63" s="328"/>
      <c r="N63" s="329"/>
      <c r="O63" s="145"/>
      <c r="P63" s="146"/>
    </row>
    <row r="64" spans="1:16" s="88" customFormat="1" ht="105" customHeight="1" x14ac:dyDescent="0.25">
      <c r="A64" s="185"/>
      <c r="B64" s="281" t="s">
        <v>346</v>
      </c>
      <c r="C64" s="183">
        <v>95</v>
      </c>
      <c r="D64" s="183">
        <v>5</v>
      </c>
      <c r="E64" s="94"/>
      <c r="F64" s="95"/>
      <c r="G64" s="143" t="s">
        <v>364</v>
      </c>
      <c r="H64" s="177"/>
      <c r="I64" s="142"/>
      <c r="J64" s="327" t="s">
        <v>459</v>
      </c>
      <c r="K64" s="328"/>
      <c r="L64" s="328"/>
      <c r="M64" s="328"/>
      <c r="N64" s="329"/>
      <c r="O64" s="145"/>
      <c r="P64" s="146"/>
    </row>
    <row r="65" spans="1:18" s="88" customFormat="1" ht="51" customHeight="1" x14ac:dyDescent="0.25">
      <c r="A65" s="185"/>
      <c r="B65" s="281"/>
      <c r="C65" s="183">
        <v>95</v>
      </c>
      <c r="D65" s="183">
        <v>5</v>
      </c>
      <c r="E65" s="94"/>
      <c r="F65" s="95"/>
      <c r="G65" s="143" t="s">
        <v>365</v>
      </c>
      <c r="H65" s="177"/>
      <c r="I65" s="142"/>
      <c r="J65" s="327" t="s">
        <v>459</v>
      </c>
      <c r="K65" s="328"/>
      <c r="L65" s="328"/>
      <c r="M65" s="328"/>
      <c r="N65" s="329"/>
      <c r="O65" s="145"/>
      <c r="P65" s="146"/>
    </row>
    <row r="66" spans="1:18" s="88" customFormat="1" ht="99.75" customHeight="1" x14ac:dyDescent="0.25">
      <c r="A66" s="185"/>
      <c r="B66" s="164" t="s">
        <v>347</v>
      </c>
      <c r="C66" s="183">
        <v>95</v>
      </c>
      <c r="D66" s="183">
        <v>5</v>
      </c>
      <c r="E66" s="94"/>
      <c r="F66" s="95"/>
      <c r="G66" s="177" t="s">
        <v>348</v>
      </c>
      <c r="H66" s="130" t="s">
        <v>342</v>
      </c>
      <c r="I66" s="57"/>
      <c r="J66" s="327" t="s">
        <v>459</v>
      </c>
      <c r="K66" s="328"/>
      <c r="L66" s="328"/>
      <c r="M66" s="328"/>
      <c r="N66" s="329"/>
      <c r="O66" s="145"/>
      <c r="P66" s="146"/>
    </row>
    <row r="67" spans="1:18" s="88" customFormat="1" ht="130.5" customHeight="1" x14ac:dyDescent="0.25">
      <c r="A67" s="257"/>
      <c r="B67" s="241" t="s">
        <v>32</v>
      </c>
      <c r="C67" s="326">
        <v>70</v>
      </c>
      <c r="D67" s="326">
        <v>30</v>
      </c>
      <c r="E67" s="369" t="s">
        <v>239</v>
      </c>
      <c r="F67" s="370"/>
      <c r="G67" s="177" t="s">
        <v>228</v>
      </c>
      <c r="H67" s="288" t="s">
        <v>416</v>
      </c>
      <c r="I67" s="130"/>
      <c r="J67" s="160"/>
      <c r="K67" s="184"/>
      <c r="L67" s="160"/>
      <c r="M67" s="160"/>
      <c r="N67" s="160"/>
      <c r="O67" s="145"/>
      <c r="P67" s="146"/>
    </row>
    <row r="68" spans="1:18" s="88" customFormat="1" ht="88.5" customHeight="1" x14ac:dyDescent="0.25">
      <c r="A68" s="257"/>
      <c r="B68" s="235"/>
      <c r="C68" s="326"/>
      <c r="D68" s="326"/>
      <c r="E68" s="371"/>
      <c r="F68" s="372"/>
      <c r="G68" s="264" t="s">
        <v>504</v>
      </c>
      <c r="H68" s="310"/>
      <c r="I68" s="130" t="s">
        <v>414</v>
      </c>
      <c r="J68" s="184">
        <f>SUM(K68:N68)</f>
        <v>22500</v>
      </c>
      <c r="K68" s="184">
        <v>12100</v>
      </c>
      <c r="L68" s="160">
        <v>5300</v>
      </c>
      <c r="M68" s="160">
        <v>3100</v>
      </c>
      <c r="N68" s="160">
        <v>2000</v>
      </c>
      <c r="O68" s="145"/>
      <c r="P68" s="146"/>
      <c r="R68" s="198"/>
    </row>
    <row r="69" spans="1:18" s="88" customFormat="1" ht="84.75" customHeight="1" x14ac:dyDescent="0.25">
      <c r="A69" s="257"/>
      <c r="B69" s="235"/>
      <c r="C69" s="326"/>
      <c r="D69" s="326"/>
      <c r="E69" s="371"/>
      <c r="F69" s="372"/>
      <c r="G69" s="264"/>
      <c r="H69" s="310"/>
      <c r="I69" s="130" t="s">
        <v>415</v>
      </c>
      <c r="J69" s="184">
        <f>SUM(K69:N69)</f>
        <v>74500</v>
      </c>
      <c r="K69" s="184">
        <v>55000</v>
      </c>
      <c r="L69" s="160">
        <v>16500</v>
      </c>
      <c r="M69" s="160">
        <v>2000</v>
      </c>
      <c r="N69" s="160">
        <v>1000</v>
      </c>
      <c r="O69" s="145"/>
      <c r="P69" s="146"/>
    </row>
    <row r="70" spans="1:18" s="88" customFormat="1" ht="72.75" customHeight="1" x14ac:dyDescent="0.25">
      <c r="A70" s="257"/>
      <c r="B70" s="235"/>
      <c r="C70" s="326"/>
      <c r="D70" s="326"/>
      <c r="E70" s="371"/>
      <c r="F70" s="372"/>
      <c r="G70" s="264"/>
      <c r="H70" s="310"/>
      <c r="I70" s="130" t="s">
        <v>129</v>
      </c>
      <c r="J70" s="184">
        <f>SUM(K70:N70)</f>
        <v>59600</v>
      </c>
      <c r="K70" s="184">
        <v>38700</v>
      </c>
      <c r="L70" s="160">
        <v>16600</v>
      </c>
      <c r="M70" s="160">
        <v>2000</v>
      </c>
      <c r="N70" s="160">
        <v>2300</v>
      </c>
      <c r="O70" s="145"/>
      <c r="P70" s="146"/>
    </row>
    <row r="71" spans="1:18" s="88" customFormat="1" ht="95.25" customHeight="1" x14ac:dyDescent="0.25">
      <c r="A71" s="161"/>
      <c r="B71" s="181"/>
      <c r="C71" s="162">
        <v>70</v>
      </c>
      <c r="D71" s="162">
        <v>30</v>
      </c>
      <c r="E71" s="373"/>
      <c r="F71" s="374"/>
      <c r="G71" s="175" t="s">
        <v>505</v>
      </c>
      <c r="H71" s="289"/>
      <c r="I71" s="130"/>
      <c r="J71" s="184"/>
      <c r="K71" s="184"/>
      <c r="L71" s="160"/>
      <c r="M71" s="160"/>
      <c r="N71" s="160"/>
      <c r="O71" s="145"/>
      <c r="P71" s="146"/>
    </row>
    <row r="72" spans="1:18" s="88" customFormat="1" ht="157.5" customHeight="1" x14ac:dyDescent="0.25">
      <c r="A72" s="161"/>
      <c r="B72" s="180" t="s">
        <v>63</v>
      </c>
      <c r="C72" s="162">
        <v>90</v>
      </c>
      <c r="D72" s="162">
        <v>10</v>
      </c>
      <c r="E72" s="326" t="s">
        <v>291</v>
      </c>
      <c r="F72" s="326"/>
      <c r="G72" s="175" t="s">
        <v>401</v>
      </c>
      <c r="H72" s="170" t="s">
        <v>416</v>
      </c>
      <c r="I72" s="130" t="s">
        <v>419</v>
      </c>
      <c r="J72" s="184">
        <f>SUM(K72:N72)</f>
        <v>28600</v>
      </c>
      <c r="K72" s="184">
        <v>18000</v>
      </c>
      <c r="L72" s="184">
        <v>2000</v>
      </c>
      <c r="M72" s="184"/>
      <c r="N72" s="184">
        <v>8600</v>
      </c>
      <c r="O72" s="145"/>
      <c r="P72" s="146"/>
    </row>
    <row r="73" spans="1:18" s="88" customFormat="1" ht="39" customHeight="1" x14ac:dyDescent="0.25">
      <c r="A73" s="151" t="s">
        <v>422</v>
      </c>
      <c r="B73" s="318" t="s">
        <v>467</v>
      </c>
      <c r="C73" s="319"/>
      <c r="D73" s="319"/>
      <c r="E73" s="319"/>
      <c r="F73" s="319"/>
      <c r="G73" s="319"/>
      <c r="H73" s="319"/>
      <c r="I73" s="319"/>
      <c r="J73" s="320"/>
      <c r="K73" s="320"/>
      <c r="L73" s="320"/>
      <c r="M73" s="320"/>
      <c r="N73" s="320"/>
      <c r="O73" s="145"/>
      <c r="P73" s="146"/>
    </row>
    <row r="74" spans="1:18" s="88" customFormat="1" ht="53.25" customHeight="1" x14ac:dyDescent="0.25">
      <c r="A74" s="288"/>
      <c r="B74" s="255" t="s">
        <v>468</v>
      </c>
      <c r="C74" s="162">
        <v>95</v>
      </c>
      <c r="D74" s="162">
        <v>5</v>
      </c>
      <c r="E74" s="183"/>
      <c r="F74" s="183"/>
      <c r="G74" s="130" t="s">
        <v>469</v>
      </c>
      <c r="H74" s="170"/>
      <c r="I74" s="130"/>
      <c r="J74" s="184"/>
      <c r="K74" s="184"/>
      <c r="L74" s="184"/>
      <c r="M74" s="184"/>
      <c r="N74" s="184"/>
      <c r="O74" s="145"/>
      <c r="P74" s="146"/>
    </row>
    <row r="75" spans="1:18" s="88" customFormat="1" ht="38.25" customHeight="1" x14ac:dyDescent="0.25">
      <c r="A75" s="289"/>
      <c r="B75" s="256"/>
      <c r="C75" s="162">
        <v>95</v>
      </c>
      <c r="D75" s="162">
        <v>5</v>
      </c>
      <c r="E75" s="183"/>
      <c r="F75" s="183"/>
      <c r="G75" s="130" t="s">
        <v>470</v>
      </c>
      <c r="H75" s="170"/>
      <c r="I75" s="130"/>
      <c r="J75" s="184"/>
      <c r="K75" s="184"/>
      <c r="L75" s="184"/>
      <c r="M75" s="184"/>
      <c r="N75" s="184"/>
      <c r="O75" s="145"/>
      <c r="P75" s="146"/>
    </row>
    <row r="76" spans="1:18" s="134" customFormat="1" ht="30" customHeight="1" x14ac:dyDescent="0.25">
      <c r="A76" s="151" t="s">
        <v>466</v>
      </c>
      <c r="B76" s="318" t="s">
        <v>75</v>
      </c>
      <c r="C76" s="319"/>
      <c r="D76" s="319"/>
      <c r="E76" s="319"/>
      <c r="F76" s="319"/>
      <c r="G76" s="319"/>
      <c r="H76" s="319"/>
      <c r="I76" s="319"/>
      <c r="J76" s="320"/>
      <c r="K76" s="320"/>
      <c r="L76" s="320"/>
      <c r="M76" s="320"/>
      <c r="N76" s="320"/>
      <c r="O76" s="121"/>
      <c r="P76" s="122"/>
    </row>
    <row r="77" spans="1:18" s="88" customFormat="1" ht="121.5" customHeight="1" x14ac:dyDescent="0.25">
      <c r="A77" s="168"/>
      <c r="B77" s="186" t="s">
        <v>411</v>
      </c>
      <c r="C77" s="168">
        <v>40</v>
      </c>
      <c r="D77" s="168">
        <v>1</v>
      </c>
      <c r="E77" s="168"/>
      <c r="F77" s="168">
        <v>59</v>
      </c>
      <c r="G77" s="177" t="s">
        <v>412</v>
      </c>
      <c r="H77" s="168" t="s">
        <v>413</v>
      </c>
      <c r="I77" s="177"/>
      <c r="J77" s="184"/>
      <c r="K77" s="184"/>
      <c r="L77" s="184"/>
      <c r="M77" s="184"/>
      <c r="N77" s="165"/>
      <c r="O77" s="145"/>
      <c r="P77" s="146"/>
    </row>
    <row r="78" spans="1:18" s="127" customFormat="1" ht="33.75" customHeight="1" x14ac:dyDescent="0.2">
      <c r="A78" s="147">
        <v>4</v>
      </c>
      <c r="B78" s="321" t="s">
        <v>247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</row>
    <row r="79" spans="1:18" s="133" customFormat="1" ht="31.5" customHeight="1" x14ac:dyDescent="0.25">
      <c r="A79" s="151" t="s">
        <v>262</v>
      </c>
      <c r="B79" s="318" t="s">
        <v>73</v>
      </c>
      <c r="C79" s="319"/>
      <c r="D79" s="319"/>
      <c r="E79" s="319"/>
      <c r="F79" s="319"/>
      <c r="G79" s="319"/>
      <c r="H79" s="319"/>
      <c r="I79" s="319"/>
      <c r="J79" s="320"/>
      <c r="K79" s="320"/>
      <c r="L79" s="320"/>
      <c r="M79" s="320"/>
      <c r="N79" s="320"/>
      <c r="O79" s="119"/>
      <c r="P79" s="120"/>
    </row>
    <row r="80" spans="1:18" s="88" customFormat="1" ht="75.75" customHeight="1" x14ac:dyDescent="0.25">
      <c r="A80" s="185"/>
      <c r="B80" s="186" t="s">
        <v>240</v>
      </c>
      <c r="C80" s="91">
        <v>88.2</v>
      </c>
      <c r="D80" s="91">
        <v>11.8</v>
      </c>
      <c r="E80" s="93"/>
      <c r="F80" s="93"/>
      <c r="G80" s="130" t="s">
        <v>350</v>
      </c>
      <c r="H80" s="130" t="s">
        <v>332</v>
      </c>
      <c r="I80" s="130"/>
      <c r="J80" s="352" t="s">
        <v>457</v>
      </c>
      <c r="K80" s="353"/>
      <c r="L80" s="353"/>
      <c r="M80" s="353"/>
      <c r="N80" s="354"/>
      <c r="O80" s="145"/>
      <c r="P80" s="146"/>
    </row>
    <row r="81" spans="1:16" s="88" customFormat="1" ht="75" customHeight="1" x14ac:dyDescent="0.25">
      <c r="A81" s="185"/>
      <c r="B81" s="136" t="s">
        <v>349</v>
      </c>
      <c r="C81" s="91"/>
      <c r="D81" s="91"/>
      <c r="E81" s="93"/>
      <c r="F81" s="93"/>
      <c r="G81" s="130" t="s">
        <v>351</v>
      </c>
      <c r="H81" s="130"/>
      <c r="I81" s="130"/>
      <c r="J81" s="352" t="s">
        <v>457</v>
      </c>
      <c r="K81" s="353"/>
      <c r="L81" s="353"/>
      <c r="M81" s="353"/>
      <c r="N81" s="354"/>
      <c r="O81" s="145"/>
      <c r="P81" s="146"/>
    </row>
    <row r="82" spans="1:16" s="88" customFormat="1" ht="152.25" customHeight="1" x14ac:dyDescent="0.25">
      <c r="A82" s="288"/>
      <c r="B82" s="281" t="s">
        <v>280</v>
      </c>
      <c r="C82" s="165">
        <v>90</v>
      </c>
      <c r="D82" s="165">
        <v>10</v>
      </c>
      <c r="E82" s="165"/>
      <c r="F82" s="165"/>
      <c r="G82" s="130" t="s">
        <v>403</v>
      </c>
      <c r="H82" s="85" t="s">
        <v>503</v>
      </c>
      <c r="I82" s="130" t="s">
        <v>138</v>
      </c>
      <c r="J82" s="184">
        <f>SUM(K82:N82)</f>
        <v>100000</v>
      </c>
      <c r="K82" s="184">
        <v>90000</v>
      </c>
      <c r="L82" s="184">
        <v>10000</v>
      </c>
      <c r="M82" s="184"/>
      <c r="N82" s="184"/>
      <c r="O82" s="145"/>
      <c r="P82" s="146"/>
    </row>
    <row r="83" spans="1:16" s="88" customFormat="1" ht="60" customHeight="1" x14ac:dyDescent="0.25">
      <c r="A83" s="289"/>
      <c r="B83" s="281"/>
      <c r="C83" s="165">
        <v>90</v>
      </c>
      <c r="D83" s="165">
        <v>10</v>
      </c>
      <c r="E83" s="165"/>
      <c r="F83" s="165"/>
      <c r="G83" s="144" t="s">
        <v>352</v>
      </c>
      <c r="H83" s="85"/>
      <c r="I83" s="130"/>
      <c r="J83" s="184"/>
      <c r="K83" s="184"/>
      <c r="L83" s="184"/>
      <c r="M83" s="57"/>
      <c r="N83" s="184"/>
      <c r="O83" s="145"/>
      <c r="P83" s="146"/>
    </row>
    <row r="84" spans="1:16" s="127" customFormat="1" ht="33.75" customHeight="1" x14ac:dyDescent="0.2">
      <c r="A84" s="147">
        <v>5</v>
      </c>
      <c r="B84" s="321" t="s">
        <v>288</v>
      </c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</row>
    <row r="85" spans="1:16" s="133" customFormat="1" ht="34.5" customHeight="1" x14ac:dyDescent="0.25">
      <c r="A85" s="151" t="s">
        <v>263</v>
      </c>
      <c r="B85" s="318" t="s">
        <v>78</v>
      </c>
      <c r="C85" s="319"/>
      <c r="D85" s="319"/>
      <c r="E85" s="319"/>
      <c r="F85" s="319"/>
      <c r="G85" s="319"/>
      <c r="H85" s="319"/>
      <c r="I85" s="319"/>
      <c r="J85" s="320"/>
      <c r="K85" s="320"/>
      <c r="L85" s="320"/>
      <c r="M85" s="320"/>
      <c r="N85" s="320"/>
      <c r="O85" s="119"/>
      <c r="P85" s="120"/>
    </row>
    <row r="86" spans="1:16" s="88" customFormat="1" ht="191.25" customHeight="1" x14ac:dyDescent="0.25">
      <c r="A86" s="257"/>
      <c r="B86" s="262" t="s">
        <v>81</v>
      </c>
      <c r="C86" s="317">
        <v>70</v>
      </c>
      <c r="D86" s="317">
        <v>30</v>
      </c>
      <c r="E86" s="317"/>
      <c r="F86" s="317"/>
      <c r="G86" s="177" t="s">
        <v>417</v>
      </c>
      <c r="H86" s="288" t="s">
        <v>299</v>
      </c>
      <c r="I86" s="130"/>
      <c r="J86" s="184">
        <f>SUM(K86:N86)</f>
        <v>198600</v>
      </c>
      <c r="K86" s="184">
        <v>139000</v>
      </c>
      <c r="L86" s="184"/>
      <c r="M86" s="184">
        <v>59600</v>
      </c>
      <c r="N86" s="184"/>
      <c r="O86" s="145"/>
      <c r="P86" s="146"/>
    </row>
    <row r="87" spans="1:16" s="88" customFormat="1" ht="57" customHeight="1" x14ac:dyDescent="0.25">
      <c r="A87" s="257"/>
      <c r="B87" s="262"/>
      <c r="C87" s="317"/>
      <c r="D87" s="317"/>
      <c r="E87" s="317"/>
      <c r="F87" s="317"/>
      <c r="G87" s="177" t="s">
        <v>418</v>
      </c>
      <c r="H87" s="289"/>
      <c r="I87" s="130"/>
      <c r="J87" s="184">
        <f>SUM(K87:N87)</f>
        <v>23400</v>
      </c>
      <c r="K87" s="184">
        <v>16400</v>
      </c>
      <c r="L87" s="184"/>
      <c r="M87" s="184">
        <v>7000</v>
      </c>
      <c r="N87" s="184"/>
      <c r="O87" s="145"/>
      <c r="P87" s="146"/>
    </row>
    <row r="88" spans="1:16" s="88" customFormat="1" ht="27" customHeight="1" x14ac:dyDescent="0.25">
      <c r="A88" s="257"/>
      <c r="B88" s="262"/>
      <c r="C88" s="165">
        <v>70</v>
      </c>
      <c r="D88" s="165">
        <v>30</v>
      </c>
      <c r="E88" s="165"/>
      <c r="F88" s="165"/>
      <c r="G88" s="177" t="s">
        <v>471</v>
      </c>
      <c r="H88" s="163" t="s">
        <v>486</v>
      </c>
      <c r="I88" s="130"/>
      <c r="J88" s="184"/>
      <c r="K88" s="184"/>
      <c r="L88" s="184"/>
      <c r="M88" s="184"/>
      <c r="N88" s="184"/>
      <c r="O88" s="145"/>
      <c r="P88" s="146"/>
    </row>
    <row r="89" spans="1:16" s="88" customFormat="1" ht="36.75" customHeight="1" x14ac:dyDescent="0.25">
      <c r="A89" s="257"/>
      <c r="B89" s="262"/>
      <c r="C89" s="165">
        <v>70</v>
      </c>
      <c r="D89" s="165">
        <v>30</v>
      </c>
      <c r="E89" s="165"/>
      <c r="F89" s="165"/>
      <c r="G89" s="177" t="s">
        <v>472</v>
      </c>
      <c r="H89" s="163" t="s">
        <v>486</v>
      </c>
      <c r="I89" s="130"/>
      <c r="J89" s="184"/>
      <c r="K89" s="184"/>
      <c r="L89" s="184"/>
      <c r="M89" s="184"/>
      <c r="N89" s="184"/>
      <c r="O89" s="145"/>
      <c r="P89" s="146"/>
    </row>
    <row r="90" spans="1:16" s="88" customFormat="1" ht="28.5" customHeight="1" x14ac:dyDescent="0.25">
      <c r="A90" s="257"/>
      <c r="B90" s="262"/>
      <c r="C90" s="165">
        <v>70</v>
      </c>
      <c r="D90" s="165">
        <v>30</v>
      </c>
      <c r="E90" s="165"/>
      <c r="F90" s="165"/>
      <c r="G90" s="177" t="s">
        <v>473</v>
      </c>
      <c r="H90" s="163" t="s">
        <v>486</v>
      </c>
      <c r="I90" s="130"/>
      <c r="J90" s="184"/>
      <c r="K90" s="184"/>
      <c r="L90" s="184"/>
      <c r="M90" s="184"/>
      <c r="N90" s="184"/>
      <c r="O90" s="145"/>
      <c r="P90" s="146"/>
    </row>
    <row r="91" spans="1:16" s="88" customFormat="1" ht="38.25" customHeight="1" x14ac:dyDescent="0.25">
      <c r="A91" s="257"/>
      <c r="B91" s="262"/>
      <c r="C91" s="165">
        <v>70</v>
      </c>
      <c r="D91" s="165">
        <v>30</v>
      </c>
      <c r="E91" s="165"/>
      <c r="F91" s="165"/>
      <c r="G91" s="177" t="s">
        <v>474</v>
      </c>
      <c r="H91" s="163" t="s">
        <v>486</v>
      </c>
      <c r="I91" s="130"/>
      <c r="J91" s="184"/>
      <c r="K91" s="184"/>
      <c r="L91" s="184"/>
      <c r="M91" s="184"/>
      <c r="N91" s="184"/>
      <c r="O91" s="145"/>
      <c r="P91" s="146"/>
    </row>
    <row r="92" spans="1:16" s="88" customFormat="1" ht="39" customHeight="1" x14ac:dyDescent="0.25">
      <c r="A92" s="257"/>
      <c r="B92" s="262"/>
      <c r="C92" s="165">
        <v>70</v>
      </c>
      <c r="D92" s="165">
        <v>30</v>
      </c>
      <c r="E92" s="165"/>
      <c r="F92" s="165"/>
      <c r="G92" s="177" t="s">
        <v>475</v>
      </c>
      <c r="H92" s="163" t="s">
        <v>486</v>
      </c>
      <c r="I92" s="130"/>
      <c r="J92" s="184"/>
      <c r="K92" s="184"/>
      <c r="L92" s="184"/>
      <c r="M92" s="184"/>
      <c r="N92" s="184"/>
      <c r="O92" s="145"/>
      <c r="P92" s="146"/>
    </row>
    <row r="93" spans="1:16" s="88" customFormat="1" ht="39.75" customHeight="1" x14ac:dyDescent="0.25">
      <c r="A93" s="257"/>
      <c r="B93" s="262"/>
      <c r="C93" s="165">
        <v>70</v>
      </c>
      <c r="D93" s="165">
        <v>30</v>
      </c>
      <c r="E93" s="165"/>
      <c r="F93" s="165"/>
      <c r="G93" s="177" t="s">
        <v>476</v>
      </c>
      <c r="H93" s="163" t="s">
        <v>486</v>
      </c>
      <c r="I93" s="130"/>
      <c r="J93" s="184"/>
      <c r="K93" s="184"/>
      <c r="L93" s="184"/>
      <c r="M93" s="184"/>
      <c r="N93" s="184"/>
      <c r="O93" s="145"/>
      <c r="P93" s="146"/>
    </row>
    <row r="94" spans="1:16" s="88" customFormat="1" ht="42.75" customHeight="1" x14ac:dyDescent="0.25">
      <c r="A94" s="257"/>
      <c r="B94" s="263"/>
      <c r="C94" s="165">
        <v>70</v>
      </c>
      <c r="D94" s="165">
        <v>30</v>
      </c>
      <c r="E94" s="91"/>
      <c r="F94" s="91"/>
      <c r="G94" s="177" t="s">
        <v>366</v>
      </c>
      <c r="H94" s="168" t="s">
        <v>332</v>
      </c>
      <c r="I94" s="177"/>
      <c r="J94" s="352" t="s">
        <v>457</v>
      </c>
      <c r="K94" s="353"/>
      <c r="L94" s="353"/>
      <c r="M94" s="353"/>
      <c r="N94" s="354"/>
      <c r="O94" s="145"/>
      <c r="P94" s="146"/>
    </row>
    <row r="95" spans="1:16" s="88" customFormat="1" ht="141" customHeight="1" x14ac:dyDescent="0.25">
      <c r="A95" s="168"/>
      <c r="B95" s="186" t="s">
        <v>286</v>
      </c>
      <c r="C95" s="165">
        <v>70</v>
      </c>
      <c r="D95" s="317">
        <v>25</v>
      </c>
      <c r="E95" s="317"/>
      <c r="F95" s="165">
        <v>5</v>
      </c>
      <c r="G95" s="130" t="s">
        <v>402</v>
      </c>
      <c r="H95" s="168" t="s">
        <v>299</v>
      </c>
      <c r="I95" s="130" t="s">
        <v>420</v>
      </c>
      <c r="J95" s="184">
        <f>SUM(K95:M95)</f>
        <v>793000</v>
      </c>
      <c r="K95" s="114">
        <v>634400</v>
      </c>
      <c r="L95" s="114">
        <v>79300</v>
      </c>
      <c r="M95" s="114">
        <v>79300</v>
      </c>
      <c r="N95" s="58"/>
      <c r="O95" s="132"/>
    </row>
    <row r="96" spans="1:16" s="88" customFormat="1" ht="66.75" customHeight="1" x14ac:dyDescent="0.25">
      <c r="A96" s="257"/>
      <c r="B96" s="281" t="s">
        <v>229</v>
      </c>
      <c r="C96" s="165">
        <v>70</v>
      </c>
      <c r="D96" s="165">
        <v>30</v>
      </c>
      <c r="E96" s="84"/>
      <c r="F96" s="105"/>
      <c r="G96" s="130" t="s">
        <v>363</v>
      </c>
      <c r="H96" s="177" t="s">
        <v>477</v>
      </c>
      <c r="I96" s="91"/>
      <c r="J96" s="184"/>
      <c r="K96" s="141"/>
      <c r="L96" s="184"/>
      <c r="M96" s="184"/>
      <c r="N96" s="184"/>
      <c r="O96" s="145"/>
      <c r="P96" s="146"/>
    </row>
    <row r="97" spans="1:16" s="88" customFormat="1" ht="51" customHeight="1" x14ac:dyDescent="0.25">
      <c r="A97" s="257"/>
      <c r="B97" s="281"/>
      <c r="C97" s="165">
        <v>70</v>
      </c>
      <c r="D97" s="165">
        <v>30</v>
      </c>
      <c r="E97" s="84"/>
      <c r="F97" s="105"/>
      <c r="G97" s="177" t="s">
        <v>367</v>
      </c>
      <c r="H97" s="177" t="s">
        <v>477</v>
      </c>
      <c r="I97" s="91"/>
      <c r="J97" s="184"/>
      <c r="K97" s="141"/>
      <c r="L97" s="184"/>
      <c r="M97" s="184"/>
      <c r="N97" s="184"/>
      <c r="O97" s="145"/>
      <c r="P97" s="146"/>
    </row>
    <row r="98" spans="1:16" s="88" customFormat="1" ht="62.25" customHeight="1" x14ac:dyDescent="0.25">
      <c r="A98" s="257"/>
      <c r="B98" s="281"/>
      <c r="C98" s="165">
        <v>70</v>
      </c>
      <c r="D98" s="165">
        <v>30</v>
      </c>
      <c r="E98" s="84"/>
      <c r="F98" s="105"/>
      <c r="G98" s="177" t="s">
        <v>368</v>
      </c>
      <c r="H98" s="177" t="s">
        <v>477</v>
      </c>
      <c r="I98" s="91"/>
      <c r="J98" s="184"/>
      <c r="K98" s="141"/>
      <c r="L98" s="184"/>
      <c r="M98" s="184"/>
      <c r="N98" s="184"/>
      <c r="O98" s="145"/>
      <c r="P98" s="146"/>
    </row>
    <row r="99" spans="1:16" s="88" customFormat="1" ht="67.5" customHeight="1" x14ac:dyDescent="0.25">
      <c r="A99" s="257"/>
      <c r="B99" s="281"/>
      <c r="C99" s="165">
        <v>70</v>
      </c>
      <c r="D99" s="165">
        <v>30</v>
      </c>
      <c r="E99" s="84"/>
      <c r="F99" s="105"/>
      <c r="G99" s="177" t="s">
        <v>369</v>
      </c>
      <c r="H99" s="177" t="s">
        <v>477</v>
      </c>
      <c r="I99" s="91"/>
      <c r="J99" s="184"/>
      <c r="K99" s="141"/>
      <c r="L99" s="184"/>
      <c r="M99" s="184"/>
      <c r="N99" s="184"/>
      <c r="O99" s="145"/>
      <c r="P99" s="146"/>
    </row>
    <row r="100" spans="1:16" s="88" customFormat="1" ht="81" customHeight="1" x14ac:dyDescent="0.25">
      <c r="A100" s="257"/>
      <c r="B100" s="281"/>
      <c r="C100" s="165">
        <v>70</v>
      </c>
      <c r="D100" s="165">
        <v>30</v>
      </c>
      <c r="E100" s="84"/>
      <c r="F100" s="105"/>
      <c r="G100" s="177" t="s">
        <v>370</v>
      </c>
      <c r="H100" s="177" t="s">
        <v>477</v>
      </c>
      <c r="I100" s="91"/>
      <c r="J100" s="184"/>
      <c r="K100" s="141"/>
      <c r="L100" s="184"/>
      <c r="M100" s="184"/>
      <c r="N100" s="184"/>
      <c r="O100" s="145"/>
      <c r="P100" s="146"/>
    </row>
    <row r="101" spans="1:16" s="88" customFormat="1" ht="46.5" customHeight="1" x14ac:dyDescent="0.25">
      <c r="A101" s="257"/>
      <c r="B101" s="281"/>
      <c r="C101" s="165">
        <v>70</v>
      </c>
      <c r="D101" s="165">
        <v>30</v>
      </c>
      <c r="E101" s="84"/>
      <c r="F101" s="105"/>
      <c r="G101" s="177" t="s">
        <v>371</v>
      </c>
      <c r="H101" s="177" t="s">
        <v>477</v>
      </c>
      <c r="I101" s="91"/>
      <c r="J101" s="184"/>
      <c r="K101" s="141"/>
      <c r="L101" s="184"/>
      <c r="M101" s="184"/>
      <c r="N101" s="184"/>
      <c r="O101" s="145"/>
      <c r="P101" s="146"/>
    </row>
    <row r="102" spans="1:16" s="88" customFormat="1" ht="51.75" customHeight="1" x14ac:dyDescent="0.25">
      <c r="A102" s="257"/>
      <c r="B102" s="281"/>
      <c r="C102" s="165">
        <v>70</v>
      </c>
      <c r="D102" s="165">
        <v>30</v>
      </c>
      <c r="E102" s="84"/>
      <c r="F102" s="105"/>
      <c r="G102" s="177" t="s">
        <v>372</v>
      </c>
      <c r="H102" s="177" t="s">
        <v>477</v>
      </c>
      <c r="I102" s="91"/>
      <c r="J102" s="184"/>
      <c r="K102" s="141"/>
      <c r="L102" s="184"/>
      <c r="M102" s="184"/>
      <c r="N102" s="184"/>
      <c r="O102" s="145"/>
      <c r="P102" s="146"/>
    </row>
    <row r="103" spans="1:16" s="88" customFormat="1" ht="50.25" customHeight="1" x14ac:dyDescent="0.25">
      <c r="A103" s="257"/>
      <c r="B103" s="281"/>
      <c r="C103" s="165">
        <v>70</v>
      </c>
      <c r="D103" s="165">
        <v>30</v>
      </c>
      <c r="E103" s="84"/>
      <c r="F103" s="105"/>
      <c r="G103" s="130" t="s">
        <v>373</v>
      </c>
      <c r="H103" s="177" t="s">
        <v>477</v>
      </c>
      <c r="I103" s="91"/>
      <c r="J103" s="184"/>
      <c r="K103" s="141"/>
      <c r="L103" s="184"/>
      <c r="M103" s="184"/>
      <c r="N103" s="184"/>
      <c r="O103" s="145"/>
      <c r="P103" s="146"/>
    </row>
    <row r="104" spans="1:16" s="88" customFormat="1" ht="96.75" customHeight="1" x14ac:dyDescent="0.25">
      <c r="A104" s="185"/>
      <c r="B104" s="164" t="s">
        <v>374</v>
      </c>
      <c r="C104" s="165">
        <v>70</v>
      </c>
      <c r="D104" s="165">
        <v>30</v>
      </c>
      <c r="E104" s="84"/>
      <c r="F104" s="105"/>
      <c r="G104" s="130" t="s">
        <v>383</v>
      </c>
      <c r="H104" s="177" t="s">
        <v>477</v>
      </c>
      <c r="I104" s="91"/>
      <c r="J104" s="184"/>
      <c r="K104" s="141"/>
      <c r="L104" s="184"/>
      <c r="M104" s="184"/>
      <c r="N104" s="184"/>
      <c r="O104" s="145"/>
      <c r="P104" s="146"/>
    </row>
    <row r="105" spans="1:16" s="133" customFormat="1" ht="32.25" customHeight="1" x14ac:dyDescent="0.25">
      <c r="A105" s="151" t="s">
        <v>264</v>
      </c>
      <c r="B105" s="318" t="s">
        <v>95</v>
      </c>
      <c r="C105" s="319"/>
      <c r="D105" s="319"/>
      <c r="E105" s="319"/>
      <c r="F105" s="319"/>
      <c r="G105" s="319"/>
      <c r="H105" s="319"/>
      <c r="I105" s="319"/>
      <c r="J105" s="320"/>
      <c r="K105" s="320"/>
      <c r="L105" s="320"/>
      <c r="M105" s="320"/>
      <c r="N105" s="320"/>
      <c r="O105" s="119"/>
      <c r="P105" s="120"/>
    </row>
    <row r="106" spans="1:16" s="6" customFormat="1" ht="177.75" customHeight="1" x14ac:dyDescent="0.25">
      <c r="A106" s="168"/>
      <c r="B106" s="105" t="s">
        <v>53</v>
      </c>
      <c r="C106" s="168">
        <v>70</v>
      </c>
      <c r="D106" s="165">
        <v>30</v>
      </c>
      <c r="E106" s="165"/>
      <c r="F106" s="165"/>
      <c r="G106" s="130" t="s">
        <v>173</v>
      </c>
      <c r="H106" s="130"/>
      <c r="I106" s="130"/>
      <c r="J106" s="184"/>
      <c r="K106" s="141"/>
      <c r="L106" s="184"/>
      <c r="M106" s="184"/>
      <c r="N106" s="184"/>
      <c r="O106" s="102"/>
      <c r="P106" s="103"/>
    </row>
    <row r="107" spans="1:16" s="127" customFormat="1" ht="33.75" customHeight="1" x14ac:dyDescent="0.2">
      <c r="A107" s="147">
        <v>6</v>
      </c>
      <c r="B107" s="321" t="s">
        <v>248</v>
      </c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</row>
    <row r="108" spans="1:16" s="134" customFormat="1" ht="30" customHeight="1" x14ac:dyDescent="0.25">
      <c r="A108" s="151" t="s">
        <v>265</v>
      </c>
      <c r="B108" s="318" t="s">
        <v>75</v>
      </c>
      <c r="C108" s="319"/>
      <c r="D108" s="319"/>
      <c r="E108" s="319"/>
      <c r="F108" s="319"/>
      <c r="G108" s="319"/>
      <c r="H108" s="319"/>
      <c r="I108" s="319"/>
      <c r="J108" s="320"/>
      <c r="K108" s="320"/>
      <c r="L108" s="320"/>
      <c r="M108" s="320"/>
      <c r="N108" s="320"/>
      <c r="O108" s="121"/>
      <c r="P108" s="122"/>
    </row>
    <row r="109" spans="1:16" s="134" customFormat="1" ht="39.75" hidden="1" customHeight="1" x14ac:dyDescent="0.25">
      <c r="A109" s="152"/>
      <c r="B109" s="157" t="s">
        <v>5</v>
      </c>
      <c r="C109" s="153">
        <v>50</v>
      </c>
      <c r="D109" s="153"/>
      <c r="E109" s="153"/>
      <c r="F109" s="153">
        <v>50</v>
      </c>
      <c r="G109" s="158" t="s">
        <v>9</v>
      </c>
      <c r="H109" s="158"/>
      <c r="I109" s="158"/>
      <c r="J109" s="20"/>
      <c r="K109" s="156"/>
      <c r="L109" s="156"/>
      <c r="M109" s="156"/>
      <c r="N109" s="156"/>
      <c r="O109" s="121"/>
      <c r="P109" s="122"/>
    </row>
    <row r="110" spans="1:16" s="88" customFormat="1" ht="116.25" customHeight="1" x14ac:dyDescent="0.25">
      <c r="A110" s="168"/>
      <c r="B110" s="180" t="s">
        <v>411</v>
      </c>
      <c r="C110" s="165">
        <v>90.9</v>
      </c>
      <c r="D110" s="165">
        <v>9.1</v>
      </c>
      <c r="E110" s="176"/>
      <c r="F110" s="176"/>
      <c r="G110" s="177" t="s">
        <v>223</v>
      </c>
      <c r="H110" s="177" t="s">
        <v>388</v>
      </c>
      <c r="I110" s="130" t="s">
        <v>144</v>
      </c>
      <c r="J110" s="184">
        <f>SUM(K110:L110)</f>
        <v>379989.16000000003</v>
      </c>
      <c r="K110" s="184">
        <v>342245</v>
      </c>
      <c r="L110" s="184">
        <v>37744.160000000003</v>
      </c>
      <c r="M110" s="184"/>
      <c r="N110" s="165"/>
      <c r="O110" s="145"/>
      <c r="P110" s="146"/>
    </row>
    <row r="111" spans="1:16" s="133" customFormat="1" ht="31.5" customHeight="1" x14ac:dyDescent="0.25">
      <c r="A111" s="151" t="s">
        <v>266</v>
      </c>
      <c r="B111" s="318" t="s">
        <v>76</v>
      </c>
      <c r="C111" s="319"/>
      <c r="D111" s="319"/>
      <c r="E111" s="319"/>
      <c r="F111" s="319"/>
      <c r="G111" s="319"/>
      <c r="H111" s="319"/>
      <c r="I111" s="319"/>
      <c r="J111" s="320"/>
      <c r="K111" s="320"/>
      <c r="L111" s="320"/>
      <c r="M111" s="320"/>
      <c r="N111" s="320"/>
      <c r="O111" s="119"/>
      <c r="P111" s="120"/>
    </row>
    <row r="112" spans="1:16" s="88" customFormat="1" ht="85.5" customHeight="1" x14ac:dyDescent="0.25">
      <c r="A112" s="257"/>
      <c r="B112" s="378" t="s">
        <v>241</v>
      </c>
      <c r="C112" s="165">
        <v>95</v>
      </c>
      <c r="D112" s="165">
        <v>5</v>
      </c>
      <c r="E112" s="165"/>
      <c r="F112" s="165"/>
      <c r="G112" s="130" t="s">
        <v>493</v>
      </c>
      <c r="H112" s="130"/>
      <c r="I112" s="130"/>
      <c r="J112" s="322" t="s">
        <v>399</v>
      </c>
      <c r="K112" s="322"/>
      <c r="L112" s="322"/>
      <c r="M112" s="322"/>
      <c r="N112" s="322"/>
      <c r="O112" s="145"/>
      <c r="P112" s="146"/>
    </row>
    <row r="113" spans="1:16" s="88" customFormat="1" ht="85.5" customHeight="1" x14ac:dyDescent="0.25">
      <c r="A113" s="257"/>
      <c r="B113" s="378"/>
      <c r="C113" s="165">
        <v>95</v>
      </c>
      <c r="D113" s="165">
        <v>5</v>
      </c>
      <c r="E113" s="165"/>
      <c r="F113" s="165"/>
      <c r="G113" s="130" t="s">
        <v>424</v>
      </c>
      <c r="H113" s="177" t="s">
        <v>388</v>
      </c>
      <c r="I113" s="130" t="s">
        <v>423</v>
      </c>
      <c r="J113" s="184">
        <f>SUM(K113:N113)</f>
        <v>700000</v>
      </c>
      <c r="K113" s="184">
        <v>665000</v>
      </c>
      <c r="L113" s="184">
        <v>35000</v>
      </c>
      <c r="M113" s="184"/>
      <c r="N113" s="184"/>
      <c r="O113" s="145"/>
      <c r="P113" s="146"/>
    </row>
    <row r="114" spans="1:16" s="88" customFormat="1" ht="68.25" customHeight="1" x14ac:dyDescent="0.25">
      <c r="A114" s="257"/>
      <c r="B114" s="378"/>
      <c r="C114" s="165">
        <v>95</v>
      </c>
      <c r="D114" s="165">
        <v>5</v>
      </c>
      <c r="E114" s="91"/>
      <c r="F114" s="91"/>
      <c r="G114" s="130" t="s">
        <v>313</v>
      </c>
      <c r="H114" s="130" t="s">
        <v>314</v>
      </c>
      <c r="I114" s="130"/>
      <c r="J114" s="352" t="s">
        <v>457</v>
      </c>
      <c r="K114" s="353"/>
      <c r="L114" s="353"/>
      <c r="M114" s="353"/>
      <c r="N114" s="354"/>
      <c r="O114" s="145"/>
      <c r="P114" s="146"/>
    </row>
    <row r="115" spans="1:16" s="88" customFormat="1" ht="65.25" customHeight="1" x14ac:dyDescent="0.25">
      <c r="A115" s="168"/>
      <c r="B115" s="378"/>
      <c r="C115" s="165">
        <v>100</v>
      </c>
      <c r="D115" s="165"/>
      <c r="E115" s="91"/>
      <c r="F115" s="91"/>
      <c r="G115" s="130" t="s">
        <v>315</v>
      </c>
      <c r="H115" s="130" t="s">
        <v>332</v>
      </c>
      <c r="I115" s="130"/>
      <c r="J115" s="352" t="s">
        <v>457</v>
      </c>
      <c r="K115" s="353"/>
      <c r="L115" s="353"/>
      <c r="M115" s="353"/>
      <c r="N115" s="354"/>
      <c r="O115" s="145"/>
      <c r="P115" s="146"/>
    </row>
    <row r="116" spans="1:16" s="88" customFormat="1" ht="151.5" customHeight="1" x14ac:dyDescent="0.25">
      <c r="A116" s="168"/>
      <c r="B116" s="378"/>
      <c r="C116" s="165">
        <v>100</v>
      </c>
      <c r="D116" s="165"/>
      <c r="E116" s="91"/>
      <c r="F116" s="91"/>
      <c r="G116" s="130" t="s">
        <v>316</v>
      </c>
      <c r="H116" s="130" t="s">
        <v>332</v>
      </c>
      <c r="I116" s="130"/>
      <c r="J116" s="352" t="s">
        <v>457</v>
      </c>
      <c r="K116" s="353"/>
      <c r="L116" s="353"/>
      <c r="M116" s="353"/>
      <c r="N116" s="354"/>
      <c r="O116" s="145"/>
      <c r="P116" s="146"/>
    </row>
    <row r="117" spans="1:16" s="88" customFormat="1" ht="54.75" customHeight="1" x14ac:dyDescent="0.25">
      <c r="A117" s="168"/>
      <c r="B117" s="378"/>
      <c r="C117" s="165">
        <v>100</v>
      </c>
      <c r="D117" s="165"/>
      <c r="E117" s="91"/>
      <c r="F117" s="91"/>
      <c r="G117" s="130" t="s">
        <v>381</v>
      </c>
      <c r="H117" s="130" t="s">
        <v>332</v>
      </c>
      <c r="I117" s="130"/>
      <c r="J117" s="352" t="s">
        <v>457</v>
      </c>
      <c r="K117" s="353"/>
      <c r="L117" s="353"/>
      <c r="M117" s="353"/>
      <c r="N117" s="354"/>
      <c r="O117" s="145"/>
      <c r="P117" s="146"/>
    </row>
    <row r="118" spans="1:16" s="88" customFormat="1" ht="45.75" customHeight="1" x14ac:dyDescent="0.25">
      <c r="A118" s="168"/>
      <c r="B118" s="378"/>
      <c r="C118" s="165">
        <v>100</v>
      </c>
      <c r="D118" s="165"/>
      <c r="E118" s="91"/>
      <c r="F118" s="91"/>
      <c r="G118" s="130" t="s">
        <v>318</v>
      </c>
      <c r="H118" s="130" t="s">
        <v>332</v>
      </c>
      <c r="I118" s="130"/>
      <c r="J118" s="352" t="s">
        <v>457</v>
      </c>
      <c r="K118" s="353"/>
      <c r="L118" s="353"/>
      <c r="M118" s="353"/>
      <c r="N118" s="354"/>
      <c r="O118" s="145"/>
      <c r="P118" s="146"/>
    </row>
    <row r="119" spans="1:16" s="88" customFormat="1" ht="123" customHeight="1" x14ac:dyDescent="0.25">
      <c r="A119" s="168"/>
      <c r="B119" s="378"/>
      <c r="C119" s="165">
        <v>100</v>
      </c>
      <c r="D119" s="165"/>
      <c r="E119" s="91"/>
      <c r="F119" s="91"/>
      <c r="G119" s="130" t="s">
        <v>317</v>
      </c>
      <c r="H119" s="130" t="s">
        <v>332</v>
      </c>
      <c r="I119" s="130"/>
      <c r="J119" s="352" t="s">
        <v>457</v>
      </c>
      <c r="K119" s="353"/>
      <c r="L119" s="353"/>
      <c r="M119" s="353"/>
      <c r="N119" s="354"/>
      <c r="O119" s="145"/>
      <c r="P119" s="146"/>
    </row>
    <row r="120" spans="1:16" s="133" customFormat="1" ht="38.25" customHeight="1" x14ac:dyDescent="0.25">
      <c r="A120" s="151" t="s">
        <v>267</v>
      </c>
      <c r="B120" s="323" t="s">
        <v>219</v>
      </c>
      <c r="C120" s="324"/>
      <c r="D120" s="324"/>
      <c r="E120" s="324"/>
      <c r="F120" s="324"/>
      <c r="G120" s="324"/>
      <c r="H120" s="324"/>
      <c r="I120" s="324"/>
      <c r="J120" s="324"/>
      <c r="K120" s="325"/>
      <c r="L120" s="325"/>
      <c r="M120" s="325"/>
      <c r="N120" s="325"/>
      <c r="O120" s="119"/>
      <c r="P120" s="120"/>
    </row>
    <row r="121" spans="1:16" s="88" customFormat="1" ht="116.25" customHeight="1" x14ac:dyDescent="0.25">
      <c r="A121" s="98"/>
      <c r="B121" s="201" t="s">
        <v>220</v>
      </c>
      <c r="C121" s="98"/>
      <c r="D121" s="98"/>
      <c r="E121" s="98"/>
      <c r="F121" s="98"/>
      <c r="G121" s="130" t="s">
        <v>312</v>
      </c>
      <c r="H121" s="130"/>
      <c r="I121" s="57"/>
      <c r="J121" s="322" t="s">
        <v>400</v>
      </c>
      <c r="K121" s="322"/>
      <c r="L121" s="322"/>
      <c r="M121" s="322"/>
      <c r="N121" s="322"/>
      <c r="O121" s="145"/>
      <c r="P121" s="146"/>
    </row>
    <row r="122" spans="1:16" s="127" customFormat="1" ht="33.75" customHeight="1" x14ac:dyDescent="0.2">
      <c r="A122" s="147">
        <v>7</v>
      </c>
      <c r="B122" s="321" t="s">
        <v>287</v>
      </c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</row>
    <row r="123" spans="1:16" ht="37.5" customHeight="1" x14ac:dyDescent="0.25">
      <c r="A123" s="151" t="s">
        <v>268</v>
      </c>
      <c r="B123" s="318" t="s">
        <v>72</v>
      </c>
      <c r="C123" s="319"/>
      <c r="D123" s="319"/>
      <c r="E123" s="319"/>
      <c r="F123" s="319"/>
      <c r="G123" s="319"/>
      <c r="H123" s="319"/>
      <c r="I123" s="319"/>
      <c r="J123" s="320"/>
      <c r="K123" s="320"/>
      <c r="L123" s="320"/>
      <c r="M123" s="320"/>
      <c r="N123" s="320"/>
      <c r="O123" s="119"/>
      <c r="P123" s="120"/>
    </row>
    <row r="124" spans="1:16" s="88" customFormat="1" ht="92.25" customHeight="1" x14ac:dyDescent="0.25">
      <c r="A124" s="257"/>
      <c r="B124" s="380" t="s">
        <v>37</v>
      </c>
      <c r="C124" s="344">
        <v>78.8</v>
      </c>
      <c r="D124" s="344">
        <v>21.2</v>
      </c>
      <c r="E124" s="333"/>
      <c r="F124" s="333"/>
      <c r="G124" s="349" t="s">
        <v>433</v>
      </c>
      <c r="H124" s="349" t="s">
        <v>435</v>
      </c>
      <c r="I124" s="130" t="s">
        <v>425</v>
      </c>
      <c r="J124" s="184">
        <f t="shared" ref="J124:J133" si="0">SUM(K124:N124)</f>
        <v>78700</v>
      </c>
      <c r="K124" s="184">
        <v>63080</v>
      </c>
      <c r="L124" s="184">
        <v>15620</v>
      </c>
      <c r="M124" s="57"/>
      <c r="N124" s="184"/>
      <c r="O124" s="145"/>
      <c r="P124" s="146"/>
    </row>
    <row r="125" spans="1:16" s="88" customFormat="1" ht="92.25" customHeight="1" x14ac:dyDescent="0.25">
      <c r="A125" s="257"/>
      <c r="B125" s="380"/>
      <c r="C125" s="345"/>
      <c r="D125" s="345"/>
      <c r="E125" s="334"/>
      <c r="F125" s="334"/>
      <c r="G125" s="350"/>
      <c r="H125" s="350"/>
      <c r="I125" s="130" t="s">
        <v>426</v>
      </c>
      <c r="J125" s="184">
        <f t="shared" si="0"/>
        <v>34316</v>
      </c>
      <c r="K125" s="184">
        <v>28030</v>
      </c>
      <c r="L125" s="184">
        <v>6286</v>
      </c>
      <c r="M125" s="57"/>
      <c r="N125" s="184"/>
      <c r="O125" s="145"/>
      <c r="P125" s="146"/>
    </row>
    <row r="126" spans="1:16" s="88" customFormat="1" ht="105" customHeight="1" x14ac:dyDescent="0.25">
      <c r="A126" s="257"/>
      <c r="B126" s="380"/>
      <c r="C126" s="345"/>
      <c r="D126" s="345"/>
      <c r="E126" s="334"/>
      <c r="F126" s="334"/>
      <c r="G126" s="350"/>
      <c r="H126" s="350"/>
      <c r="I126" s="130" t="s">
        <v>104</v>
      </c>
      <c r="J126" s="184">
        <f t="shared" si="0"/>
        <v>18732</v>
      </c>
      <c r="K126" s="184">
        <v>6012</v>
      </c>
      <c r="L126" s="184">
        <v>12720</v>
      </c>
      <c r="M126" s="57"/>
      <c r="N126" s="184"/>
      <c r="O126" s="145"/>
      <c r="P126" s="146"/>
    </row>
    <row r="127" spans="1:16" s="88" customFormat="1" ht="92.25" customHeight="1" x14ac:dyDescent="0.25">
      <c r="A127" s="257"/>
      <c r="B127" s="380"/>
      <c r="C127" s="346"/>
      <c r="D127" s="346"/>
      <c r="E127" s="335"/>
      <c r="F127" s="335"/>
      <c r="G127" s="351"/>
      <c r="H127" s="351"/>
      <c r="I127" s="130" t="s">
        <v>389</v>
      </c>
      <c r="J127" s="184">
        <f t="shared" si="0"/>
        <v>139844.24</v>
      </c>
      <c r="K127" s="184">
        <v>122744.24</v>
      </c>
      <c r="L127" s="184">
        <v>17100</v>
      </c>
      <c r="M127" s="57"/>
      <c r="N127" s="184"/>
      <c r="O127" s="145"/>
      <c r="P127" s="146"/>
    </row>
    <row r="128" spans="1:16" s="88" customFormat="1" ht="104.25" customHeight="1" x14ac:dyDescent="0.25">
      <c r="A128" s="379"/>
      <c r="B128" s="381"/>
      <c r="C128" s="317">
        <v>92.2</v>
      </c>
      <c r="D128" s="317">
        <v>7.8</v>
      </c>
      <c r="E128" s="317"/>
      <c r="F128" s="317"/>
      <c r="G128" s="375" t="s">
        <v>434</v>
      </c>
      <c r="H128" s="375" t="s">
        <v>435</v>
      </c>
      <c r="I128" s="130" t="s">
        <v>427</v>
      </c>
      <c r="J128" s="184">
        <f t="shared" si="0"/>
        <v>68490</v>
      </c>
      <c r="K128" s="184">
        <v>64860</v>
      </c>
      <c r="L128" s="184">
        <v>3630</v>
      </c>
      <c r="M128" s="57"/>
      <c r="N128" s="184"/>
      <c r="O128" s="145"/>
      <c r="P128" s="146"/>
    </row>
    <row r="129" spans="1:16" s="88" customFormat="1" ht="93.75" customHeight="1" x14ac:dyDescent="0.25">
      <c r="A129" s="379"/>
      <c r="B129" s="381"/>
      <c r="C129" s="317"/>
      <c r="D129" s="317"/>
      <c r="E129" s="317"/>
      <c r="F129" s="317"/>
      <c r="G129" s="376"/>
      <c r="H129" s="376"/>
      <c r="I129" s="130" t="s">
        <v>428</v>
      </c>
      <c r="J129" s="184">
        <f t="shared" si="0"/>
        <v>30000</v>
      </c>
      <c r="K129" s="184">
        <v>25500</v>
      </c>
      <c r="L129" s="184">
        <v>4500</v>
      </c>
      <c r="M129" s="57"/>
      <c r="N129" s="184"/>
      <c r="O129" s="145"/>
      <c r="P129" s="146"/>
    </row>
    <row r="130" spans="1:16" s="88" customFormat="1" ht="93.75" customHeight="1" x14ac:dyDescent="0.25">
      <c r="A130" s="379"/>
      <c r="B130" s="381"/>
      <c r="C130" s="317"/>
      <c r="D130" s="317"/>
      <c r="E130" s="317"/>
      <c r="F130" s="317"/>
      <c r="G130" s="376"/>
      <c r="H130" s="376"/>
      <c r="I130" s="130" t="s">
        <v>429</v>
      </c>
      <c r="J130" s="184">
        <f t="shared" si="0"/>
        <v>22020</v>
      </c>
      <c r="K130" s="184">
        <v>20850</v>
      </c>
      <c r="L130" s="184">
        <v>1170</v>
      </c>
      <c r="M130" s="57"/>
      <c r="N130" s="184"/>
      <c r="O130" s="145"/>
      <c r="P130" s="146"/>
    </row>
    <row r="131" spans="1:16" s="88" customFormat="1" ht="93.75" customHeight="1" x14ac:dyDescent="0.25">
      <c r="A131" s="379"/>
      <c r="B131" s="381"/>
      <c r="C131" s="317"/>
      <c r="D131" s="317"/>
      <c r="E131" s="317"/>
      <c r="F131" s="317"/>
      <c r="G131" s="376"/>
      <c r="H131" s="376"/>
      <c r="I131" s="130" t="s">
        <v>430</v>
      </c>
      <c r="J131" s="184">
        <f t="shared" si="0"/>
        <v>9791.4</v>
      </c>
      <c r="K131" s="184">
        <v>8741.4</v>
      </c>
      <c r="L131" s="184">
        <v>1050</v>
      </c>
      <c r="M131" s="57"/>
      <c r="N131" s="184"/>
      <c r="O131" s="145"/>
      <c r="P131" s="146"/>
    </row>
    <row r="132" spans="1:16" s="88" customFormat="1" ht="93.75" customHeight="1" x14ac:dyDescent="0.25">
      <c r="A132" s="379"/>
      <c r="B132" s="381"/>
      <c r="C132" s="317"/>
      <c r="D132" s="317"/>
      <c r="E132" s="317"/>
      <c r="F132" s="317"/>
      <c r="G132" s="376"/>
      <c r="H132" s="376"/>
      <c r="I132" s="130" t="s">
        <v>431</v>
      </c>
      <c r="J132" s="184">
        <f t="shared" si="0"/>
        <v>56140</v>
      </c>
      <c r="K132" s="184">
        <v>53060</v>
      </c>
      <c r="L132" s="184">
        <v>3080</v>
      </c>
      <c r="M132" s="57"/>
      <c r="N132" s="184"/>
      <c r="O132" s="145"/>
      <c r="P132" s="146"/>
    </row>
    <row r="133" spans="1:16" s="88" customFormat="1" ht="93.75" customHeight="1" x14ac:dyDescent="0.25">
      <c r="A133" s="379"/>
      <c r="B133" s="381"/>
      <c r="C133" s="317"/>
      <c r="D133" s="317"/>
      <c r="E133" s="317"/>
      <c r="F133" s="317"/>
      <c r="G133" s="377"/>
      <c r="H133" s="377"/>
      <c r="I133" s="130" t="s">
        <v>432</v>
      </c>
      <c r="J133" s="184">
        <f t="shared" si="0"/>
        <v>62072.34</v>
      </c>
      <c r="K133" s="184">
        <v>55522.34</v>
      </c>
      <c r="L133" s="184">
        <v>6550</v>
      </c>
      <c r="M133" s="57"/>
      <c r="N133" s="184"/>
      <c r="O133" s="145"/>
      <c r="P133" s="146"/>
    </row>
    <row r="134" spans="1:16" s="134" customFormat="1" ht="38.25" customHeight="1" x14ac:dyDescent="0.25">
      <c r="A134" s="151" t="s">
        <v>269</v>
      </c>
      <c r="B134" s="323" t="s">
        <v>218</v>
      </c>
      <c r="C134" s="324"/>
      <c r="D134" s="324"/>
      <c r="E134" s="324"/>
      <c r="F134" s="324"/>
      <c r="G134" s="324"/>
      <c r="H134" s="324"/>
      <c r="I134" s="324"/>
      <c r="J134" s="324"/>
      <c r="K134" s="325"/>
      <c r="L134" s="325"/>
      <c r="M134" s="325"/>
      <c r="N134" s="325"/>
      <c r="O134" s="121"/>
      <c r="P134" s="122"/>
    </row>
    <row r="135" spans="1:16" s="88" customFormat="1" ht="195" customHeight="1" x14ac:dyDescent="0.25">
      <c r="A135" s="342"/>
      <c r="B135" s="378" t="s">
        <v>245</v>
      </c>
      <c r="C135" s="326">
        <v>90</v>
      </c>
      <c r="D135" s="326">
        <v>10</v>
      </c>
      <c r="E135" s="342"/>
      <c r="F135" s="333"/>
      <c r="G135" s="264" t="s">
        <v>437</v>
      </c>
      <c r="H135" s="257" t="s">
        <v>436</v>
      </c>
      <c r="I135" s="100" t="s">
        <v>231</v>
      </c>
      <c r="J135" s="184">
        <v>220337</v>
      </c>
      <c r="K135" s="184">
        <v>198303</v>
      </c>
      <c r="L135" s="184">
        <v>22034</v>
      </c>
      <c r="M135" s="57"/>
      <c r="N135" s="184"/>
      <c r="O135" s="145"/>
      <c r="P135" s="146"/>
    </row>
    <row r="136" spans="1:16" s="88" customFormat="1" ht="171.75" customHeight="1" x14ac:dyDescent="0.25">
      <c r="A136" s="342"/>
      <c r="B136" s="378"/>
      <c r="C136" s="326"/>
      <c r="D136" s="326">
        <v>10</v>
      </c>
      <c r="E136" s="342"/>
      <c r="F136" s="335"/>
      <c r="G136" s="343"/>
      <c r="H136" s="257"/>
      <c r="I136" s="100" t="s">
        <v>232</v>
      </c>
      <c r="J136" s="184">
        <v>199872</v>
      </c>
      <c r="K136" s="184">
        <v>179884.79999999999</v>
      </c>
      <c r="L136" s="184">
        <v>19987.2</v>
      </c>
      <c r="M136" s="57"/>
      <c r="N136" s="184"/>
      <c r="O136" s="145"/>
      <c r="P136" s="146"/>
    </row>
    <row r="137" spans="1:16" s="127" customFormat="1" ht="33.75" customHeight="1" x14ac:dyDescent="0.2">
      <c r="A137" s="147">
        <v>8</v>
      </c>
      <c r="B137" s="321" t="s">
        <v>251</v>
      </c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</row>
    <row r="138" spans="1:16" ht="30" customHeight="1" x14ac:dyDescent="0.25">
      <c r="A138" s="151" t="s">
        <v>270</v>
      </c>
      <c r="B138" s="318" t="s">
        <v>68</v>
      </c>
      <c r="C138" s="319"/>
      <c r="D138" s="319"/>
      <c r="E138" s="319"/>
      <c r="F138" s="319"/>
      <c r="G138" s="319"/>
      <c r="H138" s="319"/>
      <c r="I138" s="319"/>
      <c r="J138" s="320"/>
      <c r="K138" s="320"/>
      <c r="L138" s="320"/>
      <c r="M138" s="320"/>
      <c r="N138" s="320"/>
      <c r="O138" s="116"/>
    </row>
    <row r="139" spans="1:16" s="6" customFormat="1" ht="30" customHeight="1" x14ac:dyDescent="0.25">
      <c r="A139" s="286"/>
      <c r="B139" s="266" t="s">
        <v>375</v>
      </c>
      <c r="C139" s="317">
        <v>100</v>
      </c>
      <c r="D139" s="137"/>
      <c r="E139" s="137"/>
      <c r="F139" s="137"/>
      <c r="G139" s="177" t="s">
        <v>377</v>
      </c>
      <c r="H139" s="96" t="s">
        <v>332</v>
      </c>
      <c r="I139" s="137"/>
      <c r="J139" s="352" t="s">
        <v>457</v>
      </c>
      <c r="K139" s="353"/>
      <c r="L139" s="353"/>
      <c r="M139" s="353"/>
      <c r="N139" s="354"/>
      <c r="O139" s="199"/>
    </row>
    <row r="140" spans="1:16" s="6" customFormat="1" ht="66" customHeight="1" x14ac:dyDescent="0.25">
      <c r="A140" s="286"/>
      <c r="B140" s="266"/>
      <c r="C140" s="317"/>
      <c r="D140" s="137"/>
      <c r="E140" s="137"/>
      <c r="F140" s="137"/>
      <c r="G140" s="177" t="s">
        <v>378</v>
      </c>
      <c r="H140" s="96" t="s">
        <v>332</v>
      </c>
      <c r="I140" s="137"/>
      <c r="J140" s="352" t="s">
        <v>457</v>
      </c>
      <c r="K140" s="353"/>
      <c r="L140" s="353"/>
      <c r="M140" s="353"/>
      <c r="N140" s="354"/>
      <c r="O140" s="199"/>
    </row>
    <row r="141" spans="1:16" s="6" customFormat="1" ht="40.5" customHeight="1" x14ac:dyDescent="0.25">
      <c r="A141" s="286"/>
      <c r="B141" s="266" t="s">
        <v>376</v>
      </c>
      <c r="C141" s="317">
        <v>100</v>
      </c>
      <c r="D141" s="137"/>
      <c r="E141" s="137"/>
      <c r="F141" s="137"/>
      <c r="G141" s="177" t="s">
        <v>379</v>
      </c>
      <c r="H141" s="96" t="s">
        <v>332</v>
      </c>
      <c r="I141" s="137"/>
      <c r="J141" s="352" t="s">
        <v>457</v>
      </c>
      <c r="K141" s="353"/>
      <c r="L141" s="353"/>
      <c r="M141" s="353"/>
      <c r="N141" s="354"/>
      <c r="O141" s="199"/>
    </row>
    <row r="142" spans="1:16" s="6" customFormat="1" ht="47.25" customHeight="1" x14ac:dyDescent="0.25">
      <c r="A142" s="286"/>
      <c r="B142" s="266"/>
      <c r="C142" s="317"/>
      <c r="D142" s="137"/>
      <c r="E142" s="137"/>
      <c r="F142" s="137"/>
      <c r="G142" s="177" t="s">
        <v>380</v>
      </c>
      <c r="H142" s="96" t="s">
        <v>332</v>
      </c>
      <c r="I142" s="137"/>
      <c r="J142" s="352" t="s">
        <v>457</v>
      </c>
      <c r="K142" s="353"/>
      <c r="L142" s="353"/>
      <c r="M142" s="353"/>
      <c r="N142" s="354"/>
      <c r="O142" s="199"/>
    </row>
    <row r="143" spans="1:16" s="88" customFormat="1" ht="90" customHeight="1" x14ac:dyDescent="0.25">
      <c r="A143" s="257"/>
      <c r="B143" s="255" t="s">
        <v>43</v>
      </c>
      <c r="C143" s="165">
        <v>70</v>
      </c>
      <c r="D143" s="165">
        <v>30</v>
      </c>
      <c r="E143" s="165"/>
      <c r="F143" s="165"/>
      <c r="G143" s="177" t="s">
        <v>390</v>
      </c>
      <c r="H143" s="177" t="s">
        <v>438</v>
      </c>
      <c r="I143" s="130" t="s">
        <v>158</v>
      </c>
      <c r="J143" s="184">
        <f>SUM(K143:L143)</f>
        <v>481617.7</v>
      </c>
      <c r="K143" s="184">
        <v>397500</v>
      </c>
      <c r="L143" s="184">
        <v>84117.7</v>
      </c>
      <c r="M143" s="58"/>
      <c r="N143" s="58"/>
      <c r="O143" s="200"/>
    </row>
    <row r="144" spans="1:16" s="88" customFormat="1" ht="45" customHeight="1" x14ac:dyDescent="0.25">
      <c r="A144" s="257"/>
      <c r="B144" s="341"/>
      <c r="C144" s="90">
        <v>70</v>
      </c>
      <c r="D144" s="90">
        <v>30</v>
      </c>
      <c r="E144" s="91"/>
      <c r="F144" s="91"/>
      <c r="G144" s="177" t="s">
        <v>404</v>
      </c>
      <c r="H144" s="257" t="s">
        <v>362</v>
      </c>
      <c r="I144" s="177"/>
      <c r="J144" s="86"/>
      <c r="K144" s="86"/>
      <c r="L144" s="86"/>
      <c r="M144" s="86"/>
      <c r="N144" s="57"/>
      <c r="O144" s="145"/>
      <c r="P144" s="146"/>
    </row>
    <row r="145" spans="1:18" s="88" customFormat="1" ht="42.75" customHeight="1" x14ac:dyDescent="0.25">
      <c r="A145" s="257"/>
      <c r="B145" s="341"/>
      <c r="C145" s="90">
        <v>70</v>
      </c>
      <c r="D145" s="90">
        <v>30</v>
      </c>
      <c r="E145" s="91"/>
      <c r="F145" s="91"/>
      <c r="G145" s="177" t="s">
        <v>405</v>
      </c>
      <c r="H145" s="257"/>
      <c r="I145" s="177"/>
      <c r="J145" s="86"/>
      <c r="K145" s="86"/>
      <c r="L145" s="86"/>
      <c r="M145" s="86"/>
      <c r="N145" s="57"/>
      <c r="O145" s="145"/>
      <c r="P145" s="146"/>
    </row>
    <row r="146" spans="1:18" s="88" customFormat="1" ht="34.5" customHeight="1" x14ac:dyDescent="0.25">
      <c r="A146" s="257"/>
      <c r="B146" s="341"/>
      <c r="C146" s="90">
        <v>70</v>
      </c>
      <c r="D146" s="90">
        <v>30</v>
      </c>
      <c r="E146" s="91"/>
      <c r="F146" s="91"/>
      <c r="G146" s="177" t="s">
        <v>406</v>
      </c>
      <c r="H146" s="257"/>
      <c r="I146" s="177"/>
      <c r="J146" s="86"/>
      <c r="K146" s="86"/>
      <c r="L146" s="86"/>
      <c r="M146" s="86"/>
      <c r="N146" s="57"/>
      <c r="O146" s="145"/>
      <c r="P146" s="146"/>
    </row>
    <row r="147" spans="1:18" s="88" customFormat="1" ht="34.5" customHeight="1" x14ac:dyDescent="0.25">
      <c r="A147" s="257"/>
      <c r="B147" s="341"/>
      <c r="C147" s="90">
        <v>70</v>
      </c>
      <c r="D147" s="90">
        <v>30</v>
      </c>
      <c r="E147" s="91"/>
      <c r="F147" s="91"/>
      <c r="G147" s="177" t="s">
        <v>407</v>
      </c>
      <c r="H147" s="257"/>
      <c r="I147" s="177"/>
      <c r="J147" s="86"/>
      <c r="K147" s="86"/>
      <c r="L147" s="86"/>
      <c r="M147" s="86"/>
      <c r="N147" s="57"/>
      <c r="O147" s="145"/>
      <c r="P147" s="146"/>
    </row>
    <row r="148" spans="1:18" s="88" customFormat="1" ht="43.5" customHeight="1" x14ac:dyDescent="0.25">
      <c r="A148" s="257"/>
      <c r="B148" s="256"/>
      <c r="C148" s="165">
        <v>70</v>
      </c>
      <c r="D148" s="347">
        <v>30</v>
      </c>
      <c r="E148" s="348"/>
      <c r="F148" s="165"/>
      <c r="G148" s="177" t="s">
        <v>226</v>
      </c>
      <c r="H148" s="257"/>
      <c r="I148" s="177"/>
      <c r="J148" s="86"/>
      <c r="K148" s="86"/>
      <c r="L148" s="86"/>
      <c r="M148" s="86"/>
      <c r="N148" s="57"/>
      <c r="O148" s="145"/>
      <c r="P148" s="146"/>
    </row>
    <row r="149" spans="1:18" s="133" customFormat="1" ht="34.5" customHeight="1" x14ac:dyDescent="0.25">
      <c r="A149" s="151" t="s">
        <v>441</v>
      </c>
      <c r="B149" s="318" t="s">
        <v>71</v>
      </c>
      <c r="C149" s="319"/>
      <c r="D149" s="319"/>
      <c r="E149" s="319"/>
      <c r="F149" s="319"/>
      <c r="G149" s="319"/>
      <c r="H149" s="319"/>
      <c r="I149" s="319"/>
      <c r="J149" s="320"/>
      <c r="K149" s="320"/>
      <c r="L149" s="320"/>
      <c r="M149" s="320"/>
      <c r="N149" s="320"/>
      <c r="O149" s="119"/>
      <c r="P149" s="120"/>
    </row>
    <row r="150" spans="1:18" s="88" customFormat="1" ht="75" customHeight="1" x14ac:dyDescent="0.25">
      <c r="A150" s="257"/>
      <c r="B150" s="255" t="s">
        <v>32</v>
      </c>
      <c r="C150" s="326">
        <v>70</v>
      </c>
      <c r="D150" s="326">
        <v>30</v>
      </c>
      <c r="E150" s="330" t="s">
        <v>239</v>
      </c>
      <c r="F150" s="330"/>
      <c r="G150" s="331" t="s">
        <v>494</v>
      </c>
      <c r="H150" s="257" t="s">
        <v>416</v>
      </c>
      <c r="I150" s="130" t="s">
        <v>439</v>
      </c>
      <c r="J150" s="160">
        <f>K150+L150+M150+N150</f>
        <v>91000</v>
      </c>
      <c r="K150" s="160">
        <v>63700</v>
      </c>
      <c r="L150" s="160">
        <v>25935</v>
      </c>
      <c r="M150" s="160">
        <v>1365</v>
      </c>
      <c r="N150" s="160"/>
      <c r="O150" s="145"/>
      <c r="P150" s="146"/>
    </row>
    <row r="151" spans="1:18" s="88" customFormat="1" ht="88.5" customHeight="1" x14ac:dyDescent="0.25">
      <c r="A151" s="257"/>
      <c r="B151" s="256"/>
      <c r="C151" s="326"/>
      <c r="D151" s="326"/>
      <c r="E151" s="330"/>
      <c r="F151" s="330"/>
      <c r="G151" s="332"/>
      <c r="H151" s="257"/>
      <c r="I151" s="130" t="s">
        <v>440</v>
      </c>
      <c r="J151" s="184">
        <f>SUM(K151:N151)</f>
        <v>91000</v>
      </c>
      <c r="K151" s="160">
        <v>63700</v>
      </c>
      <c r="L151" s="160">
        <v>25935</v>
      </c>
      <c r="M151" s="160">
        <v>1365</v>
      </c>
      <c r="N151" s="160"/>
      <c r="O151" s="145"/>
      <c r="P151" s="146"/>
      <c r="R151" s="198"/>
    </row>
    <row r="152" spans="1:18" s="134" customFormat="1" ht="40.5" customHeight="1" x14ac:dyDescent="0.25">
      <c r="A152" s="128" t="s">
        <v>44</v>
      </c>
      <c r="B152" s="337" t="s">
        <v>393</v>
      </c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9"/>
      <c r="O152" s="121"/>
      <c r="P152" s="122"/>
    </row>
    <row r="153" spans="1:18" s="133" customFormat="1" ht="34.5" customHeight="1" x14ac:dyDescent="0.25">
      <c r="A153" s="151" t="s">
        <v>391</v>
      </c>
      <c r="B153" s="363" t="s">
        <v>192</v>
      </c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5"/>
      <c r="O153" s="119"/>
      <c r="P153" s="120"/>
    </row>
    <row r="154" spans="1:18" s="88" customFormat="1" ht="77.25" customHeight="1" x14ac:dyDescent="0.25">
      <c r="A154" s="168"/>
      <c r="B154" s="105" t="s">
        <v>193</v>
      </c>
      <c r="C154" s="104">
        <v>39</v>
      </c>
      <c r="D154" s="104">
        <v>61</v>
      </c>
      <c r="E154" s="91"/>
      <c r="F154" s="91"/>
      <c r="G154" s="130" t="s">
        <v>222</v>
      </c>
      <c r="H154" s="96" t="s">
        <v>478</v>
      </c>
      <c r="I154" s="165"/>
      <c r="J154" s="184"/>
      <c r="K154" s="184"/>
      <c r="L154" s="184"/>
      <c r="M154" s="57"/>
      <c r="N154" s="184"/>
      <c r="O154" s="145"/>
      <c r="P154" s="146"/>
    </row>
    <row r="155" spans="1:18" ht="36" customHeight="1" x14ac:dyDescent="0.25">
      <c r="A155" s="151" t="s">
        <v>392</v>
      </c>
      <c r="B155" s="318" t="s">
        <v>394</v>
      </c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119"/>
      <c r="P155" s="120"/>
    </row>
    <row r="156" spans="1:18" s="88" customFormat="1" ht="122.25" customHeight="1" x14ac:dyDescent="0.25">
      <c r="A156" s="168"/>
      <c r="B156" s="186" t="s">
        <v>64</v>
      </c>
      <c r="C156" s="90">
        <v>95</v>
      </c>
      <c r="D156" s="90">
        <v>5</v>
      </c>
      <c r="E156" s="91"/>
      <c r="F156" s="92"/>
      <c r="G156" s="130" t="s">
        <v>397</v>
      </c>
      <c r="H156" s="130" t="s">
        <v>242</v>
      </c>
      <c r="I156" s="130" t="s">
        <v>172</v>
      </c>
      <c r="J156" s="184">
        <f>K156+L156</f>
        <v>21100</v>
      </c>
      <c r="K156" s="184">
        <v>20000</v>
      </c>
      <c r="L156" s="184">
        <v>1100</v>
      </c>
      <c r="M156" s="57"/>
      <c r="N156" s="184"/>
      <c r="O156" s="145"/>
      <c r="P156" s="146"/>
    </row>
    <row r="157" spans="1:18" s="134" customFormat="1" ht="30" customHeight="1" x14ac:dyDescent="0.25">
      <c r="A157" s="151" t="s">
        <v>449</v>
      </c>
      <c r="B157" s="318" t="s">
        <v>75</v>
      </c>
      <c r="C157" s="319"/>
      <c r="D157" s="319"/>
      <c r="E157" s="319"/>
      <c r="F157" s="319"/>
      <c r="G157" s="319"/>
      <c r="H157" s="319"/>
      <c r="I157" s="319"/>
      <c r="J157" s="320"/>
      <c r="K157" s="320"/>
      <c r="L157" s="320"/>
      <c r="M157" s="320"/>
      <c r="N157" s="320"/>
      <c r="O157" s="121"/>
      <c r="P157" s="122"/>
    </row>
    <row r="158" spans="1:18" s="88" customFormat="1" ht="121.5" customHeight="1" x14ac:dyDescent="0.25">
      <c r="A158" s="168"/>
      <c r="B158" s="186" t="s">
        <v>411</v>
      </c>
      <c r="C158" s="168">
        <v>40</v>
      </c>
      <c r="D158" s="168">
        <v>1</v>
      </c>
      <c r="E158" s="168"/>
      <c r="F158" s="168">
        <v>59</v>
      </c>
      <c r="G158" s="177" t="s">
        <v>412</v>
      </c>
      <c r="H158" s="168" t="s">
        <v>413</v>
      </c>
      <c r="I158" s="177"/>
      <c r="J158" s="184"/>
      <c r="K158" s="184"/>
      <c r="L158" s="184"/>
      <c r="M158" s="184"/>
      <c r="N158" s="165"/>
      <c r="O158" s="145"/>
      <c r="P158" s="146"/>
    </row>
    <row r="159" spans="1:18" s="127" customFormat="1" ht="33.75" customHeight="1" x14ac:dyDescent="0.2">
      <c r="A159" s="147">
        <v>10</v>
      </c>
      <c r="B159" s="321" t="s">
        <v>253</v>
      </c>
      <c r="C159" s="321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</row>
    <row r="160" spans="1:18" s="133" customFormat="1" ht="42.75" customHeight="1" x14ac:dyDescent="0.25">
      <c r="A160" s="151" t="s">
        <v>450</v>
      </c>
      <c r="B160" s="318" t="s">
        <v>68</v>
      </c>
      <c r="C160" s="319"/>
      <c r="D160" s="319"/>
      <c r="E160" s="319"/>
      <c r="F160" s="319"/>
      <c r="G160" s="319"/>
      <c r="H160" s="319"/>
      <c r="I160" s="319"/>
      <c r="J160" s="320"/>
      <c r="K160" s="320"/>
      <c r="L160" s="320"/>
      <c r="M160" s="320"/>
      <c r="N160" s="320"/>
      <c r="O160" s="119"/>
      <c r="P160" s="120"/>
    </row>
    <row r="161" spans="1:16" s="6" customFormat="1" ht="100.5" customHeight="1" x14ac:dyDescent="0.25">
      <c r="A161" s="185"/>
      <c r="B161" s="164" t="s">
        <v>188</v>
      </c>
      <c r="C161" s="165">
        <v>70</v>
      </c>
      <c r="D161" s="165">
        <v>30</v>
      </c>
      <c r="E161" s="185"/>
      <c r="F161" s="185"/>
      <c r="G161" s="130" t="s">
        <v>451</v>
      </c>
      <c r="H161" s="168" t="s">
        <v>360</v>
      </c>
      <c r="I161" s="187"/>
      <c r="J161" s="174"/>
      <c r="K161" s="174"/>
      <c r="L161" s="174"/>
      <c r="M161" s="140"/>
      <c r="N161" s="140"/>
      <c r="O161" s="102"/>
      <c r="P161" s="103"/>
    </row>
    <row r="162" spans="1:16" s="127" customFormat="1" ht="33.75" customHeight="1" x14ac:dyDescent="0.2">
      <c r="A162" s="147" t="s">
        <v>48</v>
      </c>
      <c r="B162" s="321" t="s">
        <v>249</v>
      </c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</row>
    <row r="163" spans="1:16" ht="29.25" customHeight="1" x14ac:dyDescent="0.25">
      <c r="A163" s="151" t="s">
        <v>271</v>
      </c>
      <c r="B163" s="318" t="s">
        <v>77</v>
      </c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119"/>
      <c r="P163" s="120"/>
    </row>
    <row r="164" spans="1:16" s="88" customFormat="1" ht="124.5" customHeight="1" x14ac:dyDescent="0.25">
      <c r="A164" s="168"/>
      <c r="B164" s="197" t="s">
        <v>114</v>
      </c>
      <c r="C164" s="183">
        <v>95</v>
      </c>
      <c r="D164" s="183">
        <v>5</v>
      </c>
      <c r="E164" s="183"/>
      <c r="F164" s="174"/>
      <c r="G164" s="96" t="s">
        <v>495</v>
      </c>
      <c r="H164" s="96"/>
      <c r="I164" s="96"/>
      <c r="J164" s="257" t="s">
        <v>395</v>
      </c>
      <c r="K164" s="257"/>
      <c r="L164" s="257"/>
      <c r="M164" s="257"/>
      <c r="N164" s="257"/>
      <c r="O164" s="145"/>
      <c r="P164" s="146"/>
    </row>
    <row r="165" spans="1:16" s="88" customFormat="1" ht="124.5" customHeight="1" x14ac:dyDescent="0.25">
      <c r="A165" s="168"/>
      <c r="B165" s="136" t="s">
        <v>359</v>
      </c>
      <c r="C165" s="183">
        <v>100</v>
      </c>
      <c r="D165" s="183"/>
      <c r="E165" s="183"/>
      <c r="F165" s="174"/>
      <c r="G165" s="96" t="s">
        <v>358</v>
      </c>
      <c r="H165" s="96" t="s">
        <v>332</v>
      </c>
      <c r="I165" s="96"/>
      <c r="J165" s="352" t="s">
        <v>457</v>
      </c>
      <c r="K165" s="353"/>
      <c r="L165" s="353"/>
      <c r="M165" s="353"/>
      <c r="N165" s="354"/>
      <c r="O165" s="145"/>
      <c r="P165" s="146"/>
    </row>
    <row r="166" spans="1:16" s="88" customFormat="1" ht="133.5" customHeight="1" x14ac:dyDescent="0.25">
      <c r="A166" s="186"/>
      <c r="B166" s="186" t="s">
        <v>185</v>
      </c>
      <c r="C166" s="183">
        <v>70</v>
      </c>
      <c r="D166" s="111">
        <v>30</v>
      </c>
      <c r="E166" s="183"/>
      <c r="F166" s="183"/>
      <c r="G166" s="96" t="s">
        <v>233</v>
      </c>
      <c r="H166" s="130" t="s">
        <v>235</v>
      </c>
      <c r="I166" s="96"/>
      <c r="J166" s="352" t="s">
        <v>457</v>
      </c>
      <c r="K166" s="353"/>
      <c r="L166" s="353"/>
      <c r="M166" s="353"/>
      <c r="N166" s="354"/>
      <c r="O166" s="145"/>
      <c r="P166" s="146"/>
    </row>
    <row r="167" spans="1:16" ht="36.75" customHeight="1" x14ac:dyDescent="0.25">
      <c r="A167" s="151" t="s">
        <v>487</v>
      </c>
      <c r="B167" s="318" t="s">
        <v>186</v>
      </c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120"/>
    </row>
    <row r="168" spans="1:16" s="88" customFormat="1" ht="45" customHeight="1" x14ac:dyDescent="0.25">
      <c r="A168" s="241"/>
      <c r="B168" s="281" t="s">
        <v>243</v>
      </c>
      <c r="C168" s="183">
        <v>70</v>
      </c>
      <c r="D168" s="183">
        <v>30</v>
      </c>
      <c r="E168" s="183"/>
      <c r="F168" s="183"/>
      <c r="G168" s="130" t="s">
        <v>355</v>
      </c>
      <c r="H168" s="96" t="s">
        <v>234</v>
      </c>
      <c r="I168" s="112"/>
      <c r="J168" s="174"/>
      <c r="K168" s="174"/>
      <c r="L168" s="174"/>
      <c r="M168" s="97"/>
      <c r="N168" s="97"/>
      <c r="O168" s="146"/>
    </row>
    <row r="169" spans="1:16" s="88" customFormat="1" ht="54" customHeight="1" x14ac:dyDescent="0.25">
      <c r="A169" s="235"/>
      <c r="B169" s="281"/>
      <c r="C169" s="183">
        <v>70</v>
      </c>
      <c r="D169" s="183">
        <v>30</v>
      </c>
      <c r="E169" s="183"/>
      <c r="F169" s="183"/>
      <c r="G169" s="130" t="s">
        <v>224</v>
      </c>
      <c r="H169" s="96" t="s">
        <v>234</v>
      </c>
      <c r="I169" s="174"/>
      <c r="J169" s="174"/>
      <c r="K169" s="174"/>
      <c r="L169" s="174"/>
      <c r="M169" s="174"/>
      <c r="N169" s="174"/>
      <c r="O169" s="146"/>
    </row>
    <row r="170" spans="1:16" s="88" customFormat="1" ht="83.25" customHeight="1" x14ac:dyDescent="0.25">
      <c r="A170" s="235"/>
      <c r="B170" s="281"/>
      <c r="C170" s="165">
        <v>70</v>
      </c>
      <c r="D170" s="165">
        <v>30</v>
      </c>
      <c r="E170" s="165"/>
      <c r="F170" s="57"/>
      <c r="G170" s="130" t="s">
        <v>356</v>
      </c>
      <c r="H170" s="96" t="s">
        <v>234</v>
      </c>
      <c r="I170" s="177"/>
      <c r="J170" s="174"/>
      <c r="K170" s="174"/>
      <c r="L170" s="174"/>
      <c r="M170" s="58"/>
      <c r="N170" s="58"/>
      <c r="O170" s="146"/>
    </row>
    <row r="171" spans="1:16" s="88" customFormat="1" ht="94.5" customHeight="1" x14ac:dyDescent="0.25">
      <c r="A171" s="236"/>
      <c r="B171" s="281"/>
      <c r="C171" s="183">
        <v>70</v>
      </c>
      <c r="D171" s="183">
        <v>30</v>
      </c>
      <c r="E171" s="184"/>
      <c r="F171" s="184"/>
      <c r="G171" s="130" t="s">
        <v>357</v>
      </c>
      <c r="H171" s="96" t="s">
        <v>234</v>
      </c>
      <c r="I171" s="96"/>
      <c r="J171" s="174"/>
      <c r="K171" s="174"/>
      <c r="L171" s="174"/>
      <c r="M171" s="58"/>
      <c r="N171" s="58"/>
      <c r="O171" s="146"/>
    </row>
    <row r="172" spans="1:16" s="127" customFormat="1" ht="33.75" customHeight="1" x14ac:dyDescent="0.2">
      <c r="A172" s="147" t="s">
        <v>50</v>
      </c>
      <c r="B172" s="321" t="s">
        <v>250</v>
      </c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</row>
    <row r="173" spans="1:16" ht="31.5" customHeight="1" x14ac:dyDescent="0.25">
      <c r="A173" s="151" t="s">
        <v>272</v>
      </c>
      <c r="B173" s="318" t="s">
        <v>79</v>
      </c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119"/>
      <c r="P173" s="120"/>
    </row>
    <row r="174" spans="1:16" s="88" customFormat="1" ht="82.5" customHeight="1" x14ac:dyDescent="0.25">
      <c r="A174" s="336"/>
      <c r="B174" s="262" t="s">
        <v>187</v>
      </c>
      <c r="C174" s="165">
        <v>95</v>
      </c>
      <c r="D174" s="165">
        <v>5</v>
      </c>
      <c r="E174" s="165"/>
      <c r="F174" s="57"/>
      <c r="G174" s="130" t="s">
        <v>496</v>
      </c>
      <c r="H174" s="130"/>
      <c r="I174" s="196" t="s">
        <v>442</v>
      </c>
      <c r="J174" s="174">
        <f>K174+L174</f>
        <v>157895</v>
      </c>
      <c r="K174" s="174">
        <v>150000</v>
      </c>
      <c r="L174" s="174">
        <v>7895</v>
      </c>
      <c r="M174" s="58"/>
      <c r="N174" s="58"/>
      <c r="O174" s="145"/>
      <c r="P174" s="146"/>
    </row>
    <row r="175" spans="1:16" s="88" customFormat="1" ht="43.5" customHeight="1" x14ac:dyDescent="0.25">
      <c r="A175" s="336"/>
      <c r="B175" s="262"/>
      <c r="C175" s="165">
        <v>91</v>
      </c>
      <c r="D175" s="165">
        <v>9</v>
      </c>
      <c r="E175" s="165"/>
      <c r="F175" s="57"/>
      <c r="G175" s="130" t="s">
        <v>307</v>
      </c>
      <c r="H175" s="257" t="s">
        <v>311</v>
      </c>
      <c r="I175" s="130"/>
      <c r="J175" s="174"/>
      <c r="K175" s="58"/>
      <c r="L175" s="174"/>
      <c r="M175" s="58"/>
      <c r="N175" s="58"/>
      <c r="O175" s="145"/>
      <c r="P175" s="146"/>
    </row>
    <row r="176" spans="1:16" s="88" customFormat="1" ht="83.25" customHeight="1" x14ac:dyDescent="0.25">
      <c r="A176" s="336"/>
      <c r="B176" s="262"/>
      <c r="C176" s="165">
        <v>91</v>
      </c>
      <c r="D176" s="165">
        <v>9</v>
      </c>
      <c r="E176" s="165"/>
      <c r="F176" s="57"/>
      <c r="G176" s="130" t="s">
        <v>308</v>
      </c>
      <c r="H176" s="257"/>
      <c r="I176" s="130"/>
      <c r="J176" s="174"/>
      <c r="K176" s="58"/>
      <c r="L176" s="174"/>
      <c r="M176" s="58"/>
      <c r="N176" s="58"/>
      <c r="O176" s="145"/>
      <c r="P176" s="146"/>
    </row>
    <row r="177" spans="1:16" s="88" customFormat="1" ht="37.5" customHeight="1" x14ac:dyDescent="0.25">
      <c r="A177" s="336"/>
      <c r="B177" s="262"/>
      <c r="C177" s="165">
        <v>91</v>
      </c>
      <c r="D177" s="165">
        <v>9</v>
      </c>
      <c r="E177" s="165"/>
      <c r="F177" s="57"/>
      <c r="G177" s="130" t="s">
        <v>309</v>
      </c>
      <c r="H177" s="257"/>
      <c r="I177" s="130"/>
      <c r="J177" s="174"/>
      <c r="K177" s="58"/>
      <c r="L177" s="174"/>
      <c r="M177" s="58"/>
      <c r="N177" s="58"/>
      <c r="O177" s="145"/>
      <c r="P177" s="146"/>
    </row>
    <row r="178" spans="1:16" s="88" customFormat="1" ht="50.25" customHeight="1" x14ac:dyDescent="0.25">
      <c r="A178" s="336"/>
      <c r="B178" s="263"/>
      <c r="C178" s="165">
        <v>91</v>
      </c>
      <c r="D178" s="165">
        <v>9</v>
      </c>
      <c r="E178" s="91"/>
      <c r="F178" s="92"/>
      <c r="G178" s="130" t="s">
        <v>310</v>
      </c>
      <c r="H178" s="257"/>
      <c r="I178" s="57"/>
      <c r="J178" s="174"/>
      <c r="K178" s="174"/>
      <c r="L178" s="174"/>
      <c r="M178" s="57"/>
      <c r="N178" s="58"/>
      <c r="O178" s="145"/>
      <c r="P178" s="146"/>
    </row>
    <row r="179" spans="1:16" s="6" customFormat="1" ht="69.75" customHeight="1" x14ac:dyDescent="0.25">
      <c r="A179" s="185"/>
      <c r="B179" s="186" t="s">
        <v>300</v>
      </c>
      <c r="C179" s="165">
        <v>33</v>
      </c>
      <c r="D179" s="165">
        <v>33</v>
      </c>
      <c r="E179" s="137"/>
      <c r="F179" s="137">
        <v>34</v>
      </c>
      <c r="G179" s="177" t="s">
        <v>301</v>
      </c>
      <c r="H179" s="174" t="s">
        <v>479</v>
      </c>
      <c r="I179" s="137"/>
      <c r="J179" s="184"/>
      <c r="K179" s="174"/>
      <c r="L179" s="174"/>
      <c r="M179" s="138"/>
      <c r="N179" s="174"/>
      <c r="O179" s="102"/>
      <c r="P179" s="103"/>
    </row>
    <row r="180" spans="1:16" s="133" customFormat="1" ht="39" customHeight="1" x14ac:dyDescent="0.25">
      <c r="A180" s="151" t="s">
        <v>361</v>
      </c>
      <c r="B180" s="314" t="s">
        <v>77</v>
      </c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119"/>
      <c r="P180" s="120"/>
    </row>
    <row r="181" spans="1:16" s="6" customFormat="1" ht="110.25" customHeight="1" x14ac:dyDescent="0.25">
      <c r="A181" s="185"/>
      <c r="B181" s="136" t="s">
        <v>353</v>
      </c>
      <c r="C181" s="165">
        <v>95</v>
      </c>
      <c r="D181" s="165">
        <v>5</v>
      </c>
      <c r="E181" s="137"/>
      <c r="F181" s="137"/>
      <c r="G181" s="130" t="s">
        <v>354</v>
      </c>
      <c r="H181" s="174" t="s">
        <v>480</v>
      </c>
      <c r="I181" s="137"/>
      <c r="J181" s="322"/>
      <c r="K181" s="322"/>
      <c r="L181" s="322"/>
      <c r="M181" s="322"/>
      <c r="N181" s="322"/>
      <c r="O181" s="102"/>
      <c r="P181" s="103"/>
    </row>
    <row r="182" spans="1:16" s="127" customFormat="1" ht="33.75" customHeight="1" x14ac:dyDescent="0.2">
      <c r="A182" s="147">
        <v>13</v>
      </c>
      <c r="B182" s="321" t="s">
        <v>182</v>
      </c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</row>
    <row r="183" spans="1:16" ht="39.75" customHeight="1" x14ac:dyDescent="0.25">
      <c r="A183" s="151" t="s">
        <v>273</v>
      </c>
      <c r="B183" s="318" t="s">
        <v>69</v>
      </c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116"/>
    </row>
    <row r="184" spans="1:16" s="88" customFormat="1" ht="94.5" customHeight="1" x14ac:dyDescent="0.25">
      <c r="A184" s="257"/>
      <c r="B184" s="361" t="s">
        <v>96</v>
      </c>
      <c r="C184" s="317">
        <v>90</v>
      </c>
      <c r="D184" s="317">
        <v>10</v>
      </c>
      <c r="E184" s="317"/>
      <c r="F184" s="317"/>
      <c r="G184" s="130" t="s">
        <v>386</v>
      </c>
      <c r="H184" s="366" t="s">
        <v>444</v>
      </c>
      <c r="I184" s="57"/>
      <c r="J184" s="257" t="s">
        <v>445</v>
      </c>
      <c r="K184" s="257"/>
      <c r="L184" s="257"/>
      <c r="M184" s="257"/>
      <c r="N184" s="257"/>
      <c r="O184" s="132"/>
    </row>
    <row r="185" spans="1:16" s="88" customFormat="1" ht="102.75" customHeight="1" x14ac:dyDescent="0.25">
      <c r="A185" s="257"/>
      <c r="B185" s="362"/>
      <c r="C185" s="317"/>
      <c r="D185" s="317"/>
      <c r="E185" s="317"/>
      <c r="F185" s="317"/>
      <c r="G185" s="130" t="s">
        <v>387</v>
      </c>
      <c r="H185" s="367"/>
      <c r="I185" s="57"/>
      <c r="J185" s="257" t="s">
        <v>398</v>
      </c>
      <c r="K185" s="257"/>
      <c r="L185" s="257"/>
      <c r="M185" s="257"/>
      <c r="N185" s="257"/>
      <c r="O185" s="132"/>
    </row>
    <row r="186" spans="1:16" s="88" customFormat="1" ht="81.75" customHeight="1" x14ac:dyDescent="0.25">
      <c r="A186" s="168"/>
      <c r="B186" s="186" t="s">
        <v>512</v>
      </c>
      <c r="C186" s="165">
        <v>100</v>
      </c>
      <c r="D186" s="165"/>
      <c r="E186" s="165"/>
      <c r="F186" s="165"/>
      <c r="G186" s="130" t="s">
        <v>285</v>
      </c>
      <c r="H186" s="368"/>
      <c r="I186" s="57"/>
      <c r="J186" s="95">
        <f>K186</f>
        <v>380114.4</v>
      </c>
      <c r="K186" s="86">
        <v>380114.4</v>
      </c>
      <c r="L186" s="58"/>
      <c r="M186" s="58"/>
      <c r="N186" s="58"/>
      <c r="O186" s="132"/>
    </row>
    <row r="187" spans="1:16" ht="34.5" customHeight="1" x14ac:dyDescent="0.25">
      <c r="A187" s="151" t="s">
        <v>274</v>
      </c>
      <c r="B187" s="318" t="s">
        <v>71</v>
      </c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119"/>
      <c r="P187" s="120"/>
    </row>
    <row r="188" spans="1:16" s="88" customFormat="1" ht="141.75" customHeight="1" x14ac:dyDescent="0.25">
      <c r="A188" s="168"/>
      <c r="B188" s="136" t="s">
        <v>32</v>
      </c>
      <c r="C188" s="183">
        <v>70</v>
      </c>
      <c r="D188" s="183">
        <v>30</v>
      </c>
      <c r="E188" s="330" t="s">
        <v>239</v>
      </c>
      <c r="F188" s="330"/>
      <c r="G188" s="177" t="s">
        <v>497</v>
      </c>
      <c r="H188" s="168" t="s">
        <v>416</v>
      </c>
      <c r="I188" s="195" t="s">
        <v>443</v>
      </c>
      <c r="J188" s="174">
        <f>SUM(K188:N188)</f>
        <v>22000</v>
      </c>
      <c r="K188" s="174">
        <v>14000</v>
      </c>
      <c r="L188" s="174">
        <v>6000</v>
      </c>
      <c r="M188" s="174">
        <v>1000</v>
      </c>
      <c r="N188" s="174">
        <v>1000</v>
      </c>
      <c r="O188" s="145"/>
      <c r="P188" s="146"/>
    </row>
    <row r="189" spans="1:16" s="127" customFormat="1" ht="33.75" customHeight="1" x14ac:dyDescent="0.2">
      <c r="A189" s="147">
        <v>14</v>
      </c>
      <c r="B189" s="321" t="s">
        <v>252</v>
      </c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</row>
    <row r="190" spans="1:16" ht="30" customHeight="1" x14ac:dyDescent="0.25">
      <c r="A190" s="151" t="s">
        <v>275</v>
      </c>
      <c r="B190" s="318" t="s">
        <v>68</v>
      </c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116"/>
    </row>
    <row r="191" spans="1:16" s="88" customFormat="1" ht="177.75" customHeight="1" x14ac:dyDescent="0.25">
      <c r="A191" s="168"/>
      <c r="B191" s="186" t="s">
        <v>29</v>
      </c>
      <c r="C191" s="165">
        <v>95</v>
      </c>
      <c r="D191" s="165">
        <v>5</v>
      </c>
      <c r="E191" s="165"/>
      <c r="F191" s="168" t="s">
        <v>238</v>
      </c>
      <c r="G191" s="177" t="s">
        <v>447</v>
      </c>
      <c r="H191" s="168" t="s">
        <v>448</v>
      </c>
      <c r="I191" s="130" t="s">
        <v>446</v>
      </c>
      <c r="J191" s="174">
        <f>SUM(K191:N191)</f>
        <v>3000000</v>
      </c>
      <c r="K191" s="174">
        <v>855000</v>
      </c>
      <c r="L191" s="174">
        <v>45000</v>
      </c>
      <c r="M191" s="174"/>
      <c r="N191" s="174">
        <v>2100000</v>
      </c>
      <c r="O191" s="194"/>
      <c r="P191" s="132"/>
    </row>
    <row r="192" spans="1:16" s="127" customFormat="1" ht="33.75" customHeight="1" x14ac:dyDescent="0.2">
      <c r="A192" s="147" t="s">
        <v>56</v>
      </c>
      <c r="B192" s="321" t="s">
        <v>254</v>
      </c>
      <c r="C192" s="321"/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</row>
    <row r="193" spans="1:16" ht="33.75" customHeight="1" x14ac:dyDescent="0.25">
      <c r="A193" s="151" t="s">
        <v>276</v>
      </c>
      <c r="B193" s="318" t="s">
        <v>189</v>
      </c>
      <c r="C193" s="318"/>
      <c r="D193" s="318"/>
      <c r="E193" s="318"/>
      <c r="F193" s="318"/>
      <c r="G193" s="318"/>
      <c r="H193" s="318"/>
      <c r="I193" s="318"/>
      <c r="J193" s="318"/>
      <c r="K193" s="318" t="e">
        <f>#REF!</f>
        <v>#REF!</v>
      </c>
      <c r="L193" s="318" t="e">
        <f>#REF!</f>
        <v>#REF!</v>
      </c>
      <c r="M193" s="318"/>
      <c r="N193" s="318"/>
      <c r="O193" s="119"/>
      <c r="P193" s="120"/>
    </row>
    <row r="194" spans="1:16" s="88" customFormat="1" ht="86.25" customHeight="1" x14ac:dyDescent="0.25">
      <c r="A194" s="185"/>
      <c r="B194" s="105" t="s">
        <v>190</v>
      </c>
      <c r="C194" s="165">
        <v>95</v>
      </c>
      <c r="D194" s="165">
        <v>5</v>
      </c>
      <c r="E194" s="91"/>
      <c r="F194" s="91"/>
      <c r="G194" s="130" t="s">
        <v>306</v>
      </c>
      <c r="H194" s="130" t="s">
        <v>332</v>
      </c>
      <c r="I194" s="130"/>
      <c r="J194" s="264"/>
      <c r="K194" s="264"/>
      <c r="L194" s="264"/>
      <c r="M194" s="264"/>
      <c r="N194" s="264"/>
      <c r="O194" s="145"/>
      <c r="P194" s="146"/>
    </row>
    <row r="195" spans="1:16" s="127" customFormat="1" ht="33.75" customHeight="1" x14ac:dyDescent="0.2">
      <c r="A195" s="147">
        <v>16</v>
      </c>
      <c r="B195" s="321" t="s">
        <v>255</v>
      </c>
      <c r="C195" s="321"/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</row>
    <row r="196" spans="1:16" ht="38.25" customHeight="1" x14ac:dyDescent="0.25">
      <c r="A196" s="151" t="s">
        <v>277</v>
      </c>
      <c r="B196" s="318" t="s">
        <v>194</v>
      </c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119"/>
      <c r="P196" s="120"/>
    </row>
    <row r="197" spans="1:16" s="88" customFormat="1" ht="123.75" customHeight="1" x14ac:dyDescent="0.25">
      <c r="A197" s="163"/>
      <c r="B197" s="150" t="s">
        <v>195</v>
      </c>
      <c r="C197" s="165">
        <v>100</v>
      </c>
      <c r="D197" s="165"/>
      <c r="E197" s="91"/>
      <c r="F197" s="91"/>
      <c r="G197" s="130" t="s">
        <v>382</v>
      </c>
      <c r="H197" s="130" t="s">
        <v>332</v>
      </c>
      <c r="I197" s="57"/>
      <c r="J197" s="352" t="s">
        <v>457</v>
      </c>
      <c r="K197" s="353"/>
      <c r="L197" s="353"/>
      <c r="M197" s="353"/>
      <c r="N197" s="354"/>
      <c r="O197" s="145"/>
      <c r="P197" s="146"/>
    </row>
    <row r="198" spans="1:16" s="127" customFormat="1" ht="33.75" customHeight="1" x14ac:dyDescent="0.2">
      <c r="A198" s="147">
        <v>17</v>
      </c>
      <c r="B198" s="321" t="s">
        <v>256</v>
      </c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</row>
    <row r="199" spans="1:16" ht="30" customHeight="1" x14ac:dyDescent="0.25">
      <c r="A199" s="151" t="s">
        <v>278</v>
      </c>
      <c r="B199" s="323" t="s">
        <v>196</v>
      </c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119"/>
      <c r="P199" s="120"/>
    </row>
    <row r="200" spans="1:16" s="88" customFormat="1" ht="165" customHeight="1" x14ac:dyDescent="0.25">
      <c r="A200" s="168"/>
      <c r="B200" s="105" t="s">
        <v>197</v>
      </c>
      <c r="C200" s="165">
        <v>50</v>
      </c>
      <c r="D200" s="165">
        <v>50</v>
      </c>
      <c r="E200" s="142"/>
      <c r="F200" s="142"/>
      <c r="G200" s="130" t="s">
        <v>305</v>
      </c>
      <c r="H200" s="130" t="s">
        <v>230</v>
      </c>
      <c r="I200" s="130"/>
      <c r="J200" s="130"/>
      <c r="K200" s="130"/>
      <c r="L200" s="130"/>
      <c r="M200" s="130"/>
      <c r="N200" s="130"/>
      <c r="O200" s="145"/>
      <c r="P200" s="146"/>
    </row>
    <row r="201" spans="1:16" s="127" customFormat="1" ht="33.75" customHeight="1" x14ac:dyDescent="0.2">
      <c r="A201" s="147">
        <v>18</v>
      </c>
      <c r="B201" s="321" t="s">
        <v>489</v>
      </c>
      <c r="C201" s="321"/>
      <c r="D201" s="321"/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</row>
    <row r="202" spans="1:16" s="134" customFormat="1" ht="30" customHeight="1" x14ac:dyDescent="0.25">
      <c r="A202" s="151" t="s">
        <v>488</v>
      </c>
      <c r="B202" s="318" t="s">
        <v>75</v>
      </c>
      <c r="C202" s="319"/>
      <c r="D202" s="319"/>
      <c r="E202" s="319"/>
      <c r="F202" s="319"/>
      <c r="G202" s="319"/>
      <c r="H202" s="319"/>
      <c r="I202" s="319"/>
      <c r="J202" s="320"/>
      <c r="K202" s="320"/>
      <c r="L202" s="320"/>
      <c r="M202" s="320"/>
      <c r="N202" s="320"/>
      <c r="O202" s="121"/>
      <c r="P202" s="122"/>
    </row>
    <row r="203" spans="1:16" s="88" customFormat="1" ht="121.5" customHeight="1" x14ac:dyDescent="0.25">
      <c r="A203" s="168"/>
      <c r="B203" s="186" t="s">
        <v>411</v>
      </c>
      <c r="C203" s="168">
        <v>40</v>
      </c>
      <c r="D203" s="168">
        <v>1</v>
      </c>
      <c r="E203" s="168"/>
      <c r="F203" s="168">
        <v>59</v>
      </c>
      <c r="G203" s="177" t="s">
        <v>412</v>
      </c>
      <c r="H203" s="168" t="s">
        <v>413</v>
      </c>
      <c r="I203" s="177"/>
      <c r="J203" s="184"/>
      <c r="K203" s="184"/>
      <c r="L203" s="184"/>
      <c r="M203" s="184"/>
      <c r="N203" s="165"/>
      <c r="O203" s="145"/>
      <c r="P203" s="146"/>
    </row>
    <row r="204" spans="1:16" s="6" customFormat="1" ht="15.75" x14ac:dyDescent="0.25">
      <c r="A204" s="166" t="s">
        <v>510</v>
      </c>
      <c r="B204" s="314" t="s">
        <v>498</v>
      </c>
      <c r="C204" s="315"/>
      <c r="D204" s="315"/>
      <c r="E204" s="315"/>
      <c r="F204" s="315"/>
      <c r="G204" s="315"/>
      <c r="H204" s="315"/>
      <c r="I204" s="315"/>
      <c r="J204" s="316"/>
      <c r="K204" s="316"/>
      <c r="L204" s="316"/>
      <c r="M204" s="316"/>
      <c r="N204" s="316"/>
    </row>
    <row r="205" spans="1:16" s="6" customFormat="1" ht="47.25" customHeight="1" x14ac:dyDescent="0.25">
      <c r="A205" s="98"/>
      <c r="B205" s="186" t="s">
        <v>499</v>
      </c>
      <c r="C205" s="98"/>
      <c r="D205" s="98"/>
      <c r="E205" s="98"/>
      <c r="F205" s="98"/>
      <c r="G205" s="177" t="s">
        <v>501</v>
      </c>
      <c r="H205" s="57"/>
      <c r="I205" s="57"/>
      <c r="J205" s="58"/>
      <c r="K205" s="58"/>
      <c r="L205" s="58"/>
      <c r="M205" s="58"/>
      <c r="N205" s="58"/>
    </row>
    <row r="206" spans="1:16" s="6" customFormat="1" ht="47.25" x14ac:dyDescent="0.25">
      <c r="A206" s="193"/>
      <c r="B206" s="186" t="s">
        <v>500</v>
      </c>
      <c r="C206" s="98"/>
      <c r="D206" s="98"/>
      <c r="E206" s="98"/>
      <c r="F206" s="98"/>
      <c r="G206" s="177" t="s">
        <v>502</v>
      </c>
      <c r="H206" s="57"/>
      <c r="I206" s="57"/>
      <c r="J206" s="58"/>
      <c r="K206" s="58"/>
      <c r="L206" s="58"/>
      <c r="M206" s="58"/>
      <c r="N206" s="58"/>
    </row>
    <row r="208" spans="1:16" x14ac:dyDescent="0.25">
      <c r="J208" s="159">
        <f>J191+J188+J186+J174+J156+J151+J150+J143+J136+J135+J133+J132+J131+J130+J129+J128+J127+J126+J125+J124+J17+J18+J19+J68+J69+J70+J72+J82+J86+J87+J95+J110+J113</f>
        <v>8130973.7869999995</v>
      </c>
      <c r="K208" s="159">
        <f>K191+K188+K186+K174+K156+K151+K150+K143+K136+K135+K133+K132+K131+K130+K129+K128+K127+K126+K125+K124+K17+K18+K19+K68+K69+K70+K72+K82+K86+K87+K95+K110+K113</f>
        <v>5318902.5996499993</v>
      </c>
      <c r="L208" s="159">
        <f>L191+L188+L186+L174+L156+L151+L150+L143+L136+L135+L133+L132+L131+L130+L129+L128+L127+L126+L125+L124+L17+L18+L19+L68+L69+L70+L72+L82+L86+L87+L95+L110+L113</f>
        <v>512154.06000000006</v>
      </c>
      <c r="M208" s="159">
        <f>M191+M188+M186+M174+M156+M151+M150+M143+M136+M135+M133+M132+M131+M130+M129+M128+M127+M126+M125+M124+M17+M18+M19+M68+M69+M70+M72+M82+M86+M87+M95+M110+M113</f>
        <v>185017.12735</v>
      </c>
      <c r="N208" s="159">
        <f>N191+N188+N186+N174+N156+N151+N150+N143+N136+N135+N133+N132+N131+N130+N129+N128+N127+N126+N125+N124+N17+N18+N19+N68+N69+N70+N72+N82+N86+N87+N95+N110+N113</f>
        <v>2114900</v>
      </c>
    </row>
  </sheetData>
  <mergeCells count="232">
    <mergeCell ref="B202:N202"/>
    <mergeCell ref="B201:N201"/>
    <mergeCell ref="B120:N120"/>
    <mergeCell ref="J121:N121"/>
    <mergeCell ref="J165:N165"/>
    <mergeCell ref="J166:N166"/>
    <mergeCell ref="A112:A114"/>
    <mergeCell ref="B112:B119"/>
    <mergeCell ref="J112:N112"/>
    <mergeCell ref="J114:N114"/>
    <mergeCell ref="J115:N115"/>
    <mergeCell ref="J116:N116"/>
    <mergeCell ref="J117:N117"/>
    <mergeCell ref="J118:N118"/>
    <mergeCell ref="J119:N119"/>
    <mergeCell ref="H128:H133"/>
    <mergeCell ref="B135:B136"/>
    <mergeCell ref="A124:A133"/>
    <mergeCell ref="B122:N122"/>
    <mergeCell ref="B124:B133"/>
    <mergeCell ref="C128:C133"/>
    <mergeCell ref="D128:D133"/>
    <mergeCell ref="E128:E133"/>
    <mergeCell ref="F128:F133"/>
    <mergeCell ref="G128:G133"/>
    <mergeCell ref="D124:D127"/>
    <mergeCell ref="D95:E95"/>
    <mergeCell ref="A96:A103"/>
    <mergeCell ref="B96:B103"/>
    <mergeCell ref="B105:N105"/>
    <mergeCell ref="B107:N107"/>
    <mergeCell ref="B108:N108"/>
    <mergeCell ref="B111:N111"/>
    <mergeCell ref="B84:N84"/>
    <mergeCell ref="B85:N85"/>
    <mergeCell ref="A86:A94"/>
    <mergeCell ref="B86:B94"/>
    <mergeCell ref="C86:C87"/>
    <mergeCell ref="D86:E87"/>
    <mergeCell ref="F86:F87"/>
    <mergeCell ref="H86:H87"/>
    <mergeCell ref="J94:N94"/>
    <mergeCell ref="B76:N76"/>
    <mergeCell ref="B73:N73"/>
    <mergeCell ref="A74:A75"/>
    <mergeCell ref="B74:B75"/>
    <mergeCell ref="B78:N78"/>
    <mergeCell ref="B79:N79"/>
    <mergeCell ref="J80:N80"/>
    <mergeCell ref="J81:N81"/>
    <mergeCell ref="A82:A83"/>
    <mergeCell ref="B82:B83"/>
    <mergeCell ref="J66:N66"/>
    <mergeCell ref="A67:A70"/>
    <mergeCell ref="B67:B70"/>
    <mergeCell ref="C67:C70"/>
    <mergeCell ref="D67:D70"/>
    <mergeCell ref="G68:G70"/>
    <mergeCell ref="E72:F72"/>
    <mergeCell ref="H67:H71"/>
    <mergeCell ref="E67:F71"/>
    <mergeCell ref="B59:B61"/>
    <mergeCell ref="J59:N59"/>
    <mergeCell ref="J60:N60"/>
    <mergeCell ref="J61:N61"/>
    <mergeCell ref="B62:B63"/>
    <mergeCell ref="J62:N62"/>
    <mergeCell ref="J63:N63"/>
    <mergeCell ref="B64:B65"/>
    <mergeCell ref="J64:N64"/>
    <mergeCell ref="J65:N65"/>
    <mergeCell ref="A53:A56"/>
    <mergeCell ref="B53:B56"/>
    <mergeCell ref="J53:N53"/>
    <mergeCell ref="J54:N54"/>
    <mergeCell ref="J55:N55"/>
    <mergeCell ref="J56:N56"/>
    <mergeCell ref="A57:A58"/>
    <mergeCell ref="B57:B58"/>
    <mergeCell ref="J57:N57"/>
    <mergeCell ref="J58:N58"/>
    <mergeCell ref="A43:A47"/>
    <mergeCell ref="B43:B47"/>
    <mergeCell ref="J43:N43"/>
    <mergeCell ref="J44:N44"/>
    <mergeCell ref="J45:N45"/>
    <mergeCell ref="J46:N46"/>
    <mergeCell ref="J47:N47"/>
    <mergeCell ref="A48:A52"/>
    <mergeCell ref="B48:B52"/>
    <mergeCell ref="J48:N48"/>
    <mergeCell ref="J49:N49"/>
    <mergeCell ref="J50:N50"/>
    <mergeCell ref="J51:N51"/>
    <mergeCell ref="J52:N52"/>
    <mergeCell ref="B35:B42"/>
    <mergeCell ref="J35:N35"/>
    <mergeCell ref="J36:N36"/>
    <mergeCell ref="J37:N37"/>
    <mergeCell ref="J38:N38"/>
    <mergeCell ref="J39:N39"/>
    <mergeCell ref="J40:N40"/>
    <mergeCell ref="J41:N41"/>
    <mergeCell ref="J42:N42"/>
    <mergeCell ref="A184:A185"/>
    <mergeCell ref="D184:D185"/>
    <mergeCell ref="E184:E185"/>
    <mergeCell ref="F184:F185"/>
    <mergeCell ref="J185:N185"/>
    <mergeCell ref="B143:B148"/>
    <mergeCell ref="B153:N153"/>
    <mergeCell ref="B138:N138"/>
    <mergeCell ref="B139:B140"/>
    <mergeCell ref="B141:B142"/>
    <mergeCell ref="A139:A140"/>
    <mergeCell ref="A141:A142"/>
    <mergeCell ref="C139:C140"/>
    <mergeCell ref="C141:C142"/>
    <mergeCell ref="H144:H148"/>
    <mergeCell ref="J181:N181"/>
    <mergeCell ref="B180:N180"/>
    <mergeCell ref="B168:B171"/>
    <mergeCell ref="B162:N162"/>
    <mergeCell ref="C184:C185"/>
    <mergeCell ref="H184:H186"/>
    <mergeCell ref="B157:N157"/>
    <mergeCell ref="B149:N149"/>
    <mergeCell ref="B182:N182"/>
    <mergeCell ref="H175:H178"/>
    <mergeCell ref="B199:N199"/>
    <mergeCell ref="B134:N134"/>
    <mergeCell ref="B167:N167"/>
    <mergeCell ref="B173:N173"/>
    <mergeCell ref="B174:B178"/>
    <mergeCell ref="B183:N183"/>
    <mergeCell ref="B193:N193"/>
    <mergeCell ref="H135:H136"/>
    <mergeCell ref="J197:N197"/>
    <mergeCell ref="B198:N198"/>
    <mergeCell ref="B196:N196"/>
    <mergeCell ref="E188:F188"/>
    <mergeCell ref="B155:N155"/>
    <mergeCell ref="B190:N190"/>
    <mergeCell ref="B189:N189"/>
    <mergeCell ref="B187:N187"/>
    <mergeCell ref="B163:N163"/>
    <mergeCell ref="B195:N195"/>
    <mergeCell ref="B192:N192"/>
    <mergeCell ref="J164:N164"/>
    <mergeCell ref="J184:N184"/>
    <mergeCell ref="B184:B185"/>
    <mergeCell ref="A1:N1"/>
    <mergeCell ref="A2:A5"/>
    <mergeCell ref="B2:B5"/>
    <mergeCell ref="C2:F3"/>
    <mergeCell ref="G2:G5"/>
    <mergeCell ref="I2:I5"/>
    <mergeCell ref="J2:N2"/>
    <mergeCell ref="J3:J5"/>
    <mergeCell ref="H2:H5"/>
    <mergeCell ref="K3:N3"/>
    <mergeCell ref="C4:C5"/>
    <mergeCell ref="D4:E4"/>
    <mergeCell ref="F4:F5"/>
    <mergeCell ref="K4:K5"/>
    <mergeCell ref="L4:M4"/>
    <mergeCell ref="N4:N5"/>
    <mergeCell ref="B21:N21"/>
    <mergeCell ref="B159:N159"/>
    <mergeCell ref="B160:N160"/>
    <mergeCell ref="B31:N31"/>
    <mergeCell ref="F135:F136"/>
    <mergeCell ref="A143:A148"/>
    <mergeCell ref="B123:N123"/>
    <mergeCell ref="B137:N137"/>
    <mergeCell ref="A135:A136"/>
    <mergeCell ref="C135:C136"/>
    <mergeCell ref="D135:D136"/>
    <mergeCell ref="E135:E136"/>
    <mergeCell ref="G135:G136"/>
    <mergeCell ref="C124:C127"/>
    <mergeCell ref="D148:E148"/>
    <mergeCell ref="G124:G127"/>
    <mergeCell ref="H124:H127"/>
    <mergeCell ref="J139:N139"/>
    <mergeCell ref="J140:N140"/>
    <mergeCell ref="J141:N141"/>
    <mergeCell ref="J142:N142"/>
    <mergeCell ref="B33:N33"/>
    <mergeCell ref="B34:N34"/>
    <mergeCell ref="A35:A42"/>
    <mergeCell ref="B7:N7"/>
    <mergeCell ref="B8:N8"/>
    <mergeCell ref="D11:E11"/>
    <mergeCell ref="B12:B15"/>
    <mergeCell ref="C12:C15"/>
    <mergeCell ref="D12:D15"/>
    <mergeCell ref="E12:E15"/>
    <mergeCell ref="F12:F15"/>
    <mergeCell ref="A16:A20"/>
    <mergeCell ref="B16:B20"/>
    <mergeCell ref="C16:C20"/>
    <mergeCell ref="D16:E20"/>
    <mergeCell ref="F16:F20"/>
    <mergeCell ref="H16:H20"/>
    <mergeCell ref="J16:N16"/>
    <mergeCell ref="G17:G19"/>
    <mergeCell ref="J20:N20"/>
    <mergeCell ref="B204:N204"/>
    <mergeCell ref="A168:A171"/>
    <mergeCell ref="D22:F22"/>
    <mergeCell ref="B23:N23"/>
    <mergeCell ref="B25:N25"/>
    <mergeCell ref="B26:N26"/>
    <mergeCell ref="D27:E27"/>
    <mergeCell ref="D28:E28"/>
    <mergeCell ref="B29:N29"/>
    <mergeCell ref="C30:D30"/>
    <mergeCell ref="J30:N30"/>
    <mergeCell ref="A150:A151"/>
    <mergeCell ref="B150:B151"/>
    <mergeCell ref="C150:C151"/>
    <mergeCell ref="D150:D151"/>
    <mergeCell ref="E150:F151"/>
    <mergeCell ref="H150:H151"/>
    <mergeCell ref="G150:G151"/>
    <mergeCell ref="E124:E127"/>
    <mergeCell ref="F124:F127"/>
    <mergeCell ref="A174:A178"/>
    <mergeCell ref="B172:N172"/>
    <mergeCell ref="B152:N152"/>
    <mergeCell ref="J194:N194"/>
  </mergeCells>
  <printOptions horizontalCentered="1"/>
  <pageMargins left="0.19685039370078741" right="0.19685039370078741" top="0.39370078740157483" bottom="0.19685039370078741" header="0.19685039370078741" footer="0.31496062992125984"/>
  <pageSetup paperSize="9" scale="57" orientation="landscape" verticalDpi="0" r:id="rId1"/>
  <headerFooter>
    <oddHeader>&amp;C&amp;P</oddHeader>
  </headerFooter>
  <rowBreaks count="6" manualBreakCount="6">
    <brk id="81" max="13" man="1"/>
    <brk id="94" max="13" man="1"/>
    <brk id="121" max="13" man="1"/>
    <brk id="136" max="13" man="1"/>
    <brk id="151" max="13" man="1"/>
    <brk id="16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7" workbookViewId="0">
      <selection activeCell="B56" sqref="B56:B58"/>
    </sheetView>
  </sheetViews>
  <sheetFormatPr defaultRowHeight="16.5" x14ac:dyDescent="0.25"/>
  <cols>
    <col min="1" max="1" width="5.5703125" style="2" customWidth="1"/>
    <col min="2" max="2" width="32.7109375" style="3" customWidth="1"/>
    <col min="3" max="3" width="15" style="2" customWidth="1"/>
    <col min="4" max="4" width="8.85546875" style="2" customWidth="1"/>
    <col min="5" max="6" width="9.140625" style="2" customWidth="1"/>
    <col min="7" max="7" width="9.42578125" style="2" customWidth="1"/>
    <col min="8" max="8" width="72.7109375" style="1" customWidth="1"/>
    <col min="9" max="9" width="27.28515625" style="1" customWidth="1"/>
    <col min="10" max="10" width="12.42578125" style="40" customWidth="1"/>
    <col min="11" max="11" width="10.5703125" style="40" customWidth="1"/>
    <col min="12" max="12" width="10.140625" style="40" customWidth="1"/>
    <col min="13" max="13" width="9.85546875" style="40" customWidth="1"/>
    <col min="14" max="14" width="9.5703125" style="40" customWidth="1"/>
    <col min="15" max="15" width="87.85546875" customWidth="1"/>
    <col min="16" max="16384" width="9.140625" style="1"/>
  </cols>
  <sheetData>
    <row r="1" spans="1:15" ht="39.75" customHeight="1" x14ac:dyDescent="0.3">
      <c r="A1" s="267" t="s">
        <v>128</v>
      </c>
      <c r="B1" s="267"/>
      <c r="C1" s="267"/>
      <c r="D1" s="267"/>
      <c r="E1" s="267"/>
      <c r="F1" s="267"/>
      <c r="G1" s="267"/>
      <c r="H1" s="267"/>
      <c r="I1" s="384"/>
      <c r="J1" s="384"/>
      <c r="K1" s="384"/>
      <c r="L1" s="384"/>
      <c r="M1" s="384"/>
      <c r="N1" s="384"/>
    </row>
    <row r="2" spans="1:15" s="25" customFormat="1" ht="36" customHeight="1" x14ac:dyDescent="0.2">
      <c r="A2" s="268" t="s">
        <v>0</v>
      </c>
      <c r="B2" s="268" t="s">
        <v>2</v>
      </c>
      <c r="C2" s="358" t="s">
        <v>6</v>
      </c>
      <c r="D2" s="268" t="s">
        <v>143</v>
      </c>
      <c r="E2" s="270"/>
      <c r="F2" s="270"/>
      <c r="G2" s="270"/>
      <c r="H2" s="268" t="s">
        <v>7</v>
      </c>
      <c r="I2" s="271" t="s">
        <v>157</v>
      </c>
      <c r="J2" s="385" t="s">
        <v>142</v>
      </c>
      <c r="K2" s="385"/>
      <c r="L2" s="385"/>
      <c r="M2" s="385"/>
      <c r="N2" s="386"/>
    </row>
    <row r="3" spans="1:15" s="25" customFormat="1" ht="19.5" customHeight="1" x14ac:dyDescent="0.2">
      <c r="A3" s="270"/>
      <c r="B3" s="270"/>
      <c r="C3" s="270"/>
      <c r="D3" s="270"/>
      <c r="E3" s="270"/>
      <c r="F3" s="270"/>
      <c r="G3" s="270"/>
      <c r="H3" s="269"/>
      <c r="I3" s="272"/>
      <c r="J3" s="360" t="s">
        <v>106</v>
      </c>
      <c r="K3" s="360" t="s">
        <v>107</v>
      </c>
      <c r="L3" s="360"/>
      <c r="M3" s="360"/>
      <c r="N3" s="386"/>
    </row>
    <row r="4" spans="1:15" s="25" customFormat="1" ht="31.5" customHeight="1" x14ac:dyDescent="0.2">
      <c r="A4" s="270"/>
      <c r="B4" s="270"/>
      <c r="C4" s="270"/>
      <c r="D4" s="387" t="s">
        <v>111</v>
      </c>
      <c r="E4" s="388" t="s">
        <v>118</v>
      </c>
      <c r="F4" s="389"/>
      <c r="G4" s="382" t="s">
        <v>101</v>
      </c>
      <c r="H4" s="269"/>
      <c r="I4" s="272"/>
      <c r="J4" s="360"/>
      <c r="K4" s="387" t="s">
        <v>111</v>
      </c>
      <c r="L4" s="388" t="s">
        <v>118</v>
      </c>
      <c r="M4" s="389"/>
      <c r="N4" s="382" t="s">
        <v>101</v>
      </c>
    </row>
    <row r="5" spans="1:15" s="25" customFormat="1" ht="62.25" customHeight="1" x14ac:dyDescent="0.2">
      <c r="A5" s="270"/>
      <c r="B5" s="270"/>
      <c r="C5" s="270"/>
      <c r="D5" s="383"/>
      <c r="E5" s="24" t="s">
        <v>108</v>
      </c>
      <c r="F5" s="24" t="s">
        <v>109</v>
      </c>
      <c r="G5" s="383"/>
      <c r="H5" s="269"/>
      <c r="I5" s="273"/>
      <c r="J5" s="360"/>
      <c r="K5" s="383"/>
      <c r="L5" s="24" t="s">
        <v>108</v>
      </c>
      <c r="M5" s="24" t="s">
        <v>109</v>
      </c>
      <c r="N5" s="383"/>
    </row>
    <row r="6" spans="1:15" s="25" customFormat="1" ht="14.25" customHeight="1" x14ac:dyDescent="0.2">
      <c r="A6" s="26">
        <v>1</v>
      </c>
      <c r="B6" s="74" t="s">
        <v>1</v>
      </c>
      <c r="C6" s="75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</row>
    <row r="7" spans="1:15" ht="15.75" x14ac:dyDescent="0.25">
      <c r="A7" s="27" t="s">
        <v>83</v>
      </c>
      <c r="B7" s="390" t="s">
        <v>69</v>
      </c>
      <c r="C7" s="391"/>
      <c r="D7" s="391"/>
      <c r="E7" s="391"/>
      <c r="F7" s="391"/>
      <c r="G7" s="391"/>
      <c r="H7" s="391"/>
      <c r="I7" s="392"/>
      <c r="J7" s="392"/>
      <c r="K7" s="392"/>
      <c r="L7" s="392"/>
      <c r="M7" s="392"/>
      <c r="N7" s="393"/>
    </row>
    <row r="8" spans="1:15" ht="228.75" customHeight="1" x14ac:dyDescent="0.25">
      <c r="A8" s="71">
        <v>1</v>
      </c>
      <c r="B8" s="68" t="s">
        <v>96</v>
      </c>
      <c r="C8" s="41" t="s">
        <v>4</v>
      </c>
      <c r="D8" s="66">
        <v>91.6</v>
      </c>
      <c r="E8" s="66">
        <v>8.4</v>
      </c>
      <c r="F8" s="66"/>
      <c r="G8" s="66"/>
      <c r="H8" s="73" t="s">
        <v>177</v>
      </c>
      <c r="I8" s="20"/>
      <c r="J8" s="34"/>
      <c r="K8" s="34"/>
      <c r="L8" s="34"/>
      <c r="M8" s="34"/>
      <c r="N8" s="34"/>
      <c r="O8" s="54"/>
    </row>
    <row r="9" spans="1:15" ht="15.75" x14ac:dyDescent="0.25">
      <c r="A9" s="27" t="s">
        <v>84</v>
      </c>
      <c r="B9" s="390" t="s">
        <v>70</v>
      </c>
      <c r="C9" s="391"/>
      <c r="D9" s="391"/>
      <c r="E9" s="391"/>
      <c r="F9" s="391"/>
      <c r="G9" s="391"/>
      <c r="H9" s="391"/>
      <c r="I9" s="392"/>
      <c r="J9" s="392"/>
      <c r="K9" s="392"/>
      <c r="L9" s="392"/>
      <c r="M9" s="392"/>
      <c r="N9" s="393"/>
    </row>
    <row r="10" spans="1:15" s="11" customFormat="1" ht="31.5" x14ac:dyDescent="0.25">
      <c r="A10" s="71">
        <v>2</v>
      </c>
      <c r="B10" s="68" t="s">
        <v>141</v>
      </c>
      <c r="C10" s="28"/>
      <c r="D10" s="29"/>
      <c r="E10" s="29"/>
      <c r="F10" s="29"/>
      <c r="G10" s="29"/>
      <c r="H10" s="10"/>
      <c r="I10" s="30"/>
      <c r="J10" s="35"/>
      <c r="K10" s="35"/>
      <c r="L10" s="36"/>
      <c r="M10" s="36"/>
      <c r="N10" s="36"/>
    </row>
    <row r="11" spans="1:15" ht="120" customHeight="1" x14ac:dyDescent="0.25">
      <c r="A11" s="63" t="s">
        <v>20</v>
      </c>
      <c r="B11" s="80" t="s">
        <v>119</v>
      </c>
      <c r="C11" s="77" t="s">
        <v>8</v>
      </c>
      <c r="D11" s="66">
        <v>46</v>
      </c>
      <c r="E11" s="394">
        <v>54</v>
      </c>
      <c r="F11" s="395"/>
      <c r="G11" s="66"/>
      <c r="H11" s="73" t="s">
        <v>178</v>
      </c>
      <c r="I11" s="73" t="s">
        <v>117</v>
      </c>
      <c r="J11" s="37">
        <f>SUM(K11:N11)</f>
        <v>37037</v>
      </c>
      <c r="K11" s="37">
        <v>17037</v>
      </c>
      <c r="L11" s="37">
        <v>10000</v>
      </c>
      <c r="M11" s="37">
        <v>10000</v>
      </c>
      <c r="N11" s="37"/>
      <c r="O11" s="54"/>
    </row>
    <row r="12" spans="1:15" s="61" customFormat="1" ht="120" customHeight="1" x14ac:dyDescent="0.25">
      <c r="A12" s="283" t="s">
        <v>21</v>
      </c>
      <c r="B12" s="396" t="s">
        <v>120</v>
      </c>
      <c r="C12" s="62"/>
      <c r="D12" s="64"/>
      <c r="E12" s="64"/>
      <c r="F12" s="64"/>
      <c r="G12" s="64"/>
      <c r="H12" s="81" t="s">
        <v>174</v>
      </c>
      <c r="I12" s="21"/>
      <c r="J12" s="48"/>
      <c r="K12" s="48"/>
      <c r="L12" s="48"/>
      <c r="M12" s="48"/>
      <c r="N12" s="48"/>
      <c r="O12" s="60"/>
    </row>
    <row r="13" spans="1:15" ht="67.5" customHeight="1" x14ac:dyDescent="0.25">
      <c r="A13" s="284"/>
      <c r="B13" s="397"/>
      <c r="C13" s="41" t="s">
        <v>4</v>
      </c>
      <c r="D13" s="290">
        <v>95</v>
      </c>
      <c r="E13" s="290"/>
      <c r="F13" s="290">
        <v>5</v>
      </c>
      <c r="G13" s="290"/>
      <c r="H13" s="23" t="s">
        <v>179</v>
      </c>
      <c r="I13" s="20"/>
      <c r="J13" s="34"/>
      <c r="K13" s="38"/>
      <c r="L13" s="38"/>
      <c r="M13" s="38"/>
      <c r="N13" s="38"/>
    </row>
    <row r="14" spans="1:15" ht="72" customHeight="1" x14ac:dyDescent="0.25">
      <c r="A14" s="284"/>
      <c r="B14" s="397"/>
      <c r="C14" s="399" t="s">
        <v>8</v>
      </c>
      <c r="D14" s="291"/>
      <c r="E14" s="291"/>
      <c r="F14" s="291"/>
      <c r="G14" s="291"/>
      <c r="H14" s="401" t="s">
        <v>175</v>
      </c>
      <c r="I14" s="73" t="s">
        <v>149</v>
      </c>
      <c r="J14" s="37">
        <f>SUM(K14:N14)</f>
        <v>130203.04</v>
      </c>
      <c r="K14" s="37">
        <v>123692.89</v>
      </c>
      <c r="L14" s="37"/>
      <c r="M14" s="37">
        <v>6510.15</v>
      </c>
      <c r="N14" s="34"/>
    </row>
    <row r="15" spans="1:15" ht="63.75" customHeight="1" x14ac:dyDescent="0.25">
      <c r="A15" s="284"/>
      <c r="B15" s="397"/>
      <c r="C15" s="400"/>
      <c r="D15" s="291"/>
      <c r="E15" s="291"/>
      <c r="F15" s="291"/>
      <c r="G15" s="291"/>
      <c r="H15" s="324"/>
      <c r="I15" s="73" t="s">
        <v>110</v>
      </c>
      <c r="J15" s="37">
        <f>SUM(K15:N15)</f>
        <v>117313.74</v>
      </c>
      <c r="K15" s="37">
        <v>111448.05</v>
      </c>
      <c r="L15" s="37"/>
      <c r="M15" s="37">
        <v>5865.69</v>
      </c>
      <c r="N15" s="34"/>
    </row>
    <row r="16" spans="1:15" ht="63" x14ac:dyDescent="0.25">
      <c r="A16" s="285"/>
      <c r="B16" s="398"/>
      <c r="C16" s="41" t="s">
        <v>4</v>
      </c>
      <c r="D16" s="292"/>
      <c r="E16" s="292"/>
      <c r="F16" s="292"/>
      <c r="G16" s="292"/>
      <c r="H16" s="49" t="s">
        <v>176</v>
      </c>
      <c r="I16" s="76"/>
      <c r="J16" s="37"/>
      <c r="K16" s="37"/>
      <c r="L16" s="37"/>
      <c r="M16" s="37"/>
      <c r="N16" s="34"/>
    </row>
    <row r="17" spans="1:15" ht="60.75" customHeight="1" x14ac:dyDescent="0.25">
      <c r="A17" s="71">
        <v>3</v>
      </c>
      <c r="B17" s="68" t="s">
        <v>49</v>
      </c>
      <c r="C17" s="41" t="s">
        <v>4</v>
      </c>
      <c r="D17" s="66"/>
      <c r="E17" s="66"/>
      <c r="F17" s="66"/>
      <c r="G17" s="66">
        <v>100</v>
      </c>
      <c r="H17" s="73" t="s">
        <v>180</v>
      </c>
      <c r="I17" s="20"/>
      <c r="J17" s="34"/>
      <c r="K17" s="34"/>
      <c r="L17" s="34"/>
      <c r="M17" s="34"/>
      <c r="N17" s="71"/>
      <c r="O17" s="54"/>
    </row>
    <row r="18" spans="1:15" ht="15.75" x14ac:dyDescent="0.25">
      <c r="A18" s="27" t="s">
        <v>85</v>
      </c>
      <c r="B18" s="390" t="s">
        <v>68</v>
      </c>
      <c r="C18" s="391"/>
      <c r="D18" s="391"/>
      <c r="E18" s="391"/>
      <c r="F18" s="391"/>
      <c r="G18" s="391"/>
      <c r="H18" s="391"/>
      <c r="I18" s="392"/>
      <c r="J18" s="392"/>
      <c r="K18" s="392"/>
      <c r="L18" s="392"/>
      <c r="M18" s="392"/>
      <c r="N18" s="393"/>
    </row>
    <row r="19" spans="1:15" ht="105.75" customHeight="1" x14ac:dyDescent="0.25">
      <c r="A19" s="71">
        <v>4</v>
      </c>
      <c r="B19" s="68" t="s">
        <v>29</v>
      </c>
      <c r="C19" s="77" t="s">
        <v>8</v>
      </c>
      <c r="D19" s="66">
        <v>30</v>
      </c>
      <c r="E19" s="66">
        <v>3</v>
      </c>
      <c r="F19" s="66"/>
      <c r="G19" s="66">
        <v>67</v>
      </c>
      <c r="H19" s="73" t="s">
        <v>156</v>
      </c>
      <c r="I19" s="73" t="s">
        <v>112</v>
      </c>
      <c r="J19" s="37">
        <f>SUM(K19:N19)</f>
        <v>1000000</v>
      </c>
      <c r="K19" s="37">
        <v>300000</v>
      </c>
      <c r="L19" s="37">
        <v>30000</v>
      </c>
      <c r="M19" s="37"/>
      <c r="N19" s="39">
        <v>670000</v>
      </c>
    </row>
    <row r="20" spans="1:15" ht="69" customHeight="1" x14ac:dyDescent="0.25">
      <c r="A20" s="290">
        <v>5</v>
      </c>
      <c r="B20" s="237" t="s">
        <v>43</v>
      </c>
      <c r="C20" s="402" t="s">
        <v>4</v>
      </c>
      <c r="D20" s="404">
        <v>70</v>
      </c>
      <c r="E20" s="404">
        <v>30</v>
      </c>
      <c r="F20" s="404"/>
      <c r="G20" s="404"/>
      <c r="H20" s="406" t="s">
        <v>153</v>
      </c>
      <c r="I20" s="73" t="s">
        <v>133</v>
      </c>
      <c r="J20" s="34"/>
      <c r="K20" s="34"/>
      <c r="L20" s="34"/>
      <c r="M20" s="34"/>
      <c r="N20" s="34"/>
      <c r="O20" s="406" t="s">
        <v>148</v>
      </c>
    </row>
    <row r="21" spans="1:15" ht="65.25" customHeight="1" x14ac:dyDescent="0.25">
      <c r="A21" s="292"/>
      <c r="B21" s="239"/>
      <c r="C21" s="403"/>
      <c r="D21" s="405"/>
      <c r="E21" s="405"/>
      <c r="F21" s="405"/>
      <c r="G21" s="405"/>
      <c r="H21" s="407"/>
      <c r="I21" s="73" t="s">
        <v>158</v>
      </c>
      <c r="J21" s="34"/>
      <c r="K21" s="34"/>
      <c r="L21" s="34"/>
      <c r="M21" s="34"/>
      <c r="N21" s="34"/>
      <c r="O21" s="407"/>
    </row>
    <row r="22" spans="1:15" ht="76.5" customHeight="1" x14ac:dyDescent="0.25">
      <c r="A22" s="66">
        <v>6</v>
      </c>
      <c r="B22" s="68" t="s">
        <v>98</v>
      </c>
      <c r="C22" s="41" t="s">
        <v>4</v>
      </c>
      <c r="D22" s="66">
        <v>50</v>
      </c>
      <c r="E22" s="66">
        <v>50</v>
      </c>
      <c r="F22" s="66"/>
      <c r="G22" s="20"/>
      <c r="H22" s="73" t="s">
        <v>152</v>
      </c>
      <c r="I22" s="20"/>
      <c r="J22" s="34"/>
      <c r="K22" s="34"/>
      <c r="L22" s="34"/>
      <c r="M22" s="34"/>
      <c r="N22" s="34"/>
      <c r="O22" s="73" t="s">
        <v>132</v>
      </c>
    </row>
    <row r="23" spans="1:15" ht="15.75" x14ac:dyDescent="0.25">
      <c r="A23" s="27" t="s">
        <v>86</v>
      </c>
      <c r="B23" s="390" t="s">
        <v>71</v>
      </c>
      <c r="C23" s="391"/>
      <c r="D23" s="391"/>
      <c r="E23" s="391"/>
      <c r="F23" s="391"/>
      <c r="G23" s="391"/>
      <c r="H23" s="391"/>
      <c r="I23" s="392"/>
      <c r="J23" s="392"/>
      <c r="K23" s="392"/>
      <c r="L23" s="392"/>
      <c r="M23" s="392"/>
      <c r="N23" s="393"/>
    </row>
    <row r="24" spans="1:15" ht="94.5" x14ac:dyDescent="0.25">
      <c r="A24" s="290">
        <v>7</v>
      </c>
      <c r="B24" s="293" t="s">
        <v>32</v>
      </c>
      <c r="C24" s="411" t="s">
        <v>8</v>
      </c>
      <c r="D24" s="414">
        <v>70</v>
      </c>
      <c r="E24" s="414">
        <v>30</v>
      </c>
      <c r="F24" s="414"/>
      <c r="G24" s="414"/>
      <c r="H24" s="69" t="s">
        <v>145</v>
      </c>
      <c r="I24" s="73" t="s">
        <v>116</v>
      </c>
      <c r="J24" s="37"/>
      <c r="K24" s="37"/>
      <c r="L24" s="37"/>
      <c r="M24" s="37"/>
      <c r="N24" s="37"/>
    </row>
    <row r="25" spans="1:15" ht="48" customHeight="1" x14ac:dyDescent="0.25">
      <c r="A25" s="408"/>
      <c r="B25" s="410"/>
      <c r="C25" s="412"/>
      <c r="D25" s="415"/>
      <c r="E25" s="415"/>
      <c r="F25" s="415"/>
      <c r="G25" s="415"/>
      <c r="H25" s="406" t="s">
        <v>147</v>
      </c>
      <c r="I25" s="73" t="s">
        <v>130</v>
      </c>
      <c r="J25" s="45">
        <f>SUM(K25:N25)</f>
        <v>59532</v>
      </c>
      <c r="K25" s="45">
        <v>41632</v>
      </c>
      <c r="L25" s="45">
        <v>17900</v>
      </c>
      <c r="M25" s="45"/>
      <c r="N25" s="45"/>
    </row>
    <row r="26" spans="1:15" ht="47.25" x14ac:dyDescent="0.25">
      <c r="A26" s="408"/>
      <c r="B26" s="410"/>
      <c r="C26" s="412"/>
      <c r="D26" s="415"/>
      <c r="E26" s="415"/>
      <c r="F26" s="415"/>
      <c r="G26" s="415"/>
      <c r="H26" s="416"/>
      <c r="I26" s="73" t="s">
        <v>129</v>
      </c>
      <c r="J26" s="45">
        <f>SUM(K26:N26)</f>
        <v>51600</v>
      </c>
      <c r="K26" s="45">
        <v>36100</v>
      </c>
      <c r="L26" s="45">
        <v>15500</v>
      </c>
      <c r="M26" s="45"/>
      <c r="N26" s="45"/>
    </row>
    <row r="27" spans="1:15" ht="78.75" x14ac:dyDescent="0.25">
      <c r="A27" s="409"/>
      <c r="B27" s="410"/>
      <c r="C27" s="413"/>
      <c r="D27" s="65">
        <v>95</v>
      </c>
      <c r="E27" s="65">
        <v>5</v>
      </c>
      <c r="F27" s="78"/>
      <c r="G27" s="78"/>
      <c r="H27" s="69" t="s">
        <v>146</v>
      </c>
      <c r="I27" s="73" t="s">
        <v>131</v>
      </c>
      <c r="J27" s="46">
        <f>SUM(K27:N27)</f>
        <v>293033.3</v>
      </c>
      <c r="K27" s="45">
        <v>278381.59999999998</v>
      </c>
      <c r="L27" s="45">
        <v>14651.7</v>
      </c>
      <c r="M27" s="45"/>
      <c r="N27" s="45"/>
    </row>
    <row r="28" spans="1:15" ht="137.25" customHeight="1" x14ac:dyDescent="0.25">
      <c r="A28" s="71">
        <v>8</v>
      </c>
      <c r="B28" s="68" t="s">
        <v>63</v>
      </c>
      <c r="C28" s="77" t="s">
        <v>8</v>
      </c>
      <c r="D28" s="65">
        <v>40</v>
      </c>
      <c r="E28" s="65">
        <v>10</v>
      </c>
      <c r="F28" s="79"/>
      <c r="G28" s="65">
        <v>50</v>
      </c>
      <c r="H28" s="73" t="s">
        <v>150</v>
      </c>
      <c r="I28" s="21"/>
      <c r="J28" s="37"/>
      <c r="K28" s="37"/>
      <c r="L28" s="37"/>
      <c r="M28" s="34"/>
      <c r="N28" s="37"/>
    </row>
    <row r="29" spans="1:15" ht="75.75" customHeight="1" x14ac:dyDescent="0.25">
      <c r="A29" s="290">
        <v>9</v>
      </c>
      <c r="B29" s="237" t="s">
        <v>100</v>
      </c>
      <c r="C29" s="411" t="s">
        <v>8</v>
      </c>
      <c r="D29" s="414">
        <v>95</v>
      </c>
      <c r="E29" s="414">
        <v>5</v>
      </c>
      <c r="F29" s="404"/>
      <c r="G29" s="404"/>
      <c r="H29" s="406" t="s">
        <v>163</v>
      </c>
      <c r="I29" s="73" t="s">
        <v>161</v>
      </c>
      <c r="J29" s="42"/>
      <c r="K29" s="42"/>
      <c r="L29" s="42"/>
      <c r="M29" s="20"/>
      <c r="N29" s="20"/>
      <c r="O29" s="54"/>
    </row>
    <row r="30" spans="1:15" ht="75.75" customHeight="1" x14ac:dyDescent="0.25">
      <c r="A30" s="292"/>
      <c r="B30" s="239"/>
      <c r="C30" s="413"/>
      <c r="D30" s="420"/>
      <c r="E30" s="420"/>
      <c r="F30" s="405"/>
      <c r="G30" s="405"/>
      <c r="H30" s="407"/>
      <c r="I30" s="73" t="s">
        <v>162</v>
      </c>
      <c r="J30" s="42"/>
      <c r="K30" s="42"/>
      <c r="L30" s="42"/>
      <c r="M30" s="20"/>
      <c r="N30" s="20"/>
      <c r="O30" s="54"/>
    </row>
    <row r="31" spans="1:15" ht="70.5" customHeight="1" x14ac:dyDescent="0.25">
      <c r="A31" s="72">
        <v>10</v>
      </c>
      <c r="B31" s="68" t="s">
        <v>99</v>
      </c>
      <c r="C31" s="41" t="s">
        <v>4</v>
      </c>
      <c r="D31" s="65">
        <v>95</v>
      </c>
      <c r="E31" s="65">
        <v>5</v>
      </c>
      <c r="F31" s="66"/>
      <c r="G31" s="66"/>
      <c r="H31" s="50" t="s">
        <v>151</v>
      </c>
      <c r="I31" s="73"/>
      <c r="J31" s="42"/>
      <c r="K31" s="42"/>
      <c r="L31" s="42"/>
      <c r="M31" s="20"/>
      <c r="N31" s="20"/>
      <c r="O31" s="54"/>
    </row>
    <row r="32" spans="1:15" ht="15.75" x14ac:dyDescent="0.25">
      <c r="A32" s="27" t="s">
        <v>87</v>
      </c>
      <c r="B32" s="390" t="s">
        <v>72</v>
      </c>
      <c r="C32" s="391"/>
      <c r="D32" s="391"/>
      <c r="E32" s="391"/>
      <c r="F32" s="391"/>
      <c r="G32" s="391"/>
      <c r="H32" s="391"/>
      <c r="I32" s="392"/>
      <c r="J32" s="392"/>
      <c r="K32" s="392"/>
      <c r="L32" s="392"/>
      <c r="M32" s="392"/>
      <c r="N32" s="393"/>
    </row>
    <row r="33" spans="1:15" ht="63" x14ac:dyDescent="0.25">
      <c r="A33" s="290">
        <v>11</v>
      </c>
      <c r="B33" s="293" t="s">
        <v>37</v>
      </c>
      <c r="C33" s="411" t="s">
        <v>8</v>
      </c>
      <c r="D33" s="418">
        <v>83.5</v>
      </c>
      <c r="E33" s="418">
        <v>16.5</v>
      </c>
      <c r="F33" s="418"/>
      <c r="G33" s="418"/>
      <c r="H33" s="401" t="s">
        <v>155</v>
      </c>
      <c r="I33" s="73" t="s">
        <v>102</v>
      </c>
      <c r="J33" s="37">
        <f>SUM(K33:N33)</f>
        <v>22800</v>
      </c>
      <c r="K33" s="37">
        <v>14500</v>
      </c>
      <c r="L33" s="37">
        <v>8300</v>
      </c>
      <c r="M33" s="34"/>
      <c r="N33" s="34"/>
      <c r="O33" s="51">
        <f>SUM(L33:L36)</f>
        <v>27870</v>
      </c>
    </row>
    <row r="34" spans="1:15" ht="65.25" customHeight="1" x14ac:dyDescent="0.25">
      <c r="A34" s="408"/>
      <c r="B34" s="417"/>
      <c r="C34" s="408"/>
      <c r="D34" s="419"/>
      <c r="E34" s="419"/>
      <c r="F34" s="419"/>
      <c r="G34" s="419"/>
      <c r="H34" s="421"/>
      <c r="I34" s="73" t="s">
        <v>103</v>
      </c>
      <c r="J34" s="37">
        <f>SUM(K34:N34)</f>
        <v>31900</v>
      </c>
      <c r="K34" s="37">
        <v>28030</v>
      </c>
      <c r="L34" s="37">
        <v>3870</v>
      </c>
      <c r="M34" s="34"/>
      <c r="N34" s="34"/>
      <c r="O34" s="51">
        <f>SUM(J33:J36)</f>
        <v>168647.7</v>
      </c>
    </row>
    <row r="35" spans="1:15" ht="85.5" customHeight="1" x14ac:dyDescent="0.25">
      <c r="A35" s="408"/>
      <c r="B35" s="417"/>
      <c r="C35" s="408"/>
      <c r="D35" s="419"/>
      <c r="E35" s="419"/>
      <c r="F35" s="419"/>
      <c r="G35" s="419"/>
      <c r="H35" s="421"/>
      <c r="I35" s="73" t="s">
        <v>104</v>
      </c>
      <c r="J35" s="37">
        <f>SUM(K35:N35)</f>
        <v>57347.7</v>
      </c>
      <c r="K35" s="37">
        <v>48547.7</v>
      </c>
      <c r="L35" s="37">
        <v>8800</v>
      </c>
      <c r="M35" s="34"/>
      <c r="N35" s="34"/>
      <c r="O35">
        <f>O33/O34</f>
        <v>0.16525573725582973</v>
      </c>
    </row>
    <row r="36" spans="1:15" ht="67.5" customHeight="1" x14ac:dyDescent="0.25">
      <c r="A36" s="409"/>
      <c r="B36" s="417"/>
      <c r="C36" s="409"/>
      <c r="D36" s="419"/>
      <c r="E36" s="419"/>
      <c r="F36" s="419"/>
      <c r="G36" s="419"/>
      <c r="H36" s="421"/>
      <c r="I36" s="73" t="s">
        <v>105</v>
      </c>
      <c r="J36" s="37">
        <f>SUM(K36:N36)</f>
        <v>56600</v>
      </c>
      <c r="K36" s="37">
        <v>49700</v>
      </c>
      <c r="L36" s="37">
        <v>6900</v>
      </c>
      <c r="M36" s="34"/>
      <c r="N36" s="34"/>
    </row>
    <row r="37" spans="1:15" ht="15.75" x14ac:dyDescent="0.25">
      <c r="A37" s="27" t="s">
        <v>88</v>
      </c>
      <c r="B37" s="390" t="s">
        <v>73</v>
      </c>
      <c r="C37" s="391"/>
      <c r="D37" s="391"/>
      <c r="E37" s="391"/>
      <c r="F37" s="391"/>
      <c r="G37" s="391"/>
      <c r="H37" s="391"/>
      <c r="I37" s="392"/>
      <c r="J37" s="392"/>
      <c r="K37" s="392"/>
      <c r="L37" s="392"/>
      <c r="M37" s="392"/>
      <c r="N37" s="393"/>
    </row>
    <row r="38" spans="1:15" ht="108" customHeight="1" x14ac:dyDescent="0.25">
      <c r="A38" s="72">
        <v>12</v>
      </c>
      <c r="B38" s="68" t="s">
        <v>40</v>
      </c>
      <c r="C38" s="77" t="s">
        <v>8</v>
      </c>
      <c r="D38" s="66">
        <v>90</v>
      </c>
      <c r="E38" s="66">
        <v>10</v>
      </c>
      <c r="F38" s="66"/>
      <c r="G38" s="66"/>
      <c r="H38" s="73" t="s">
        <v>140</v>
      </c>
      <c r="I38" s="73" t="s">
        <v>138</v>
      </c>
      <c r="J38" s="37">
        <f>SUM(K38:N38)</f>
        <v>110000</v>
      </c>
      <c r="K38" s="37">
        <v>100000</v>
      </c>
      <c r="L38" s="37">
        <v>10000</v>
      </c>
      <c r="M38" s="37"/>
      <c r="N38" s="34"/>
    </row>
    <row r="39" spans="1:15" ht="15.75" x14ac:dyDescent="0.25">
      <c r="A39" s="27" t="s">
        <v>89</v>
      </c>
      <c r="B39" s="390" t="s">
        <v>74</v>
      </c>
      <c r="C39" s="391"/>
      <c r="D39" s="391"/>
      <c r="E39" s="391"/>
      <c r="F39" s="391"/>
      <c r="G39" s="391"/>
      <c r="H39" s="391"/>
      <c r="I39" s="392"/>
      <c r="J39" s="392"/>
      <c r="K39" s="392"/>
      <c r="L39" s="392"/>
      <c r="M39" s="392"/>
      <c r="N39" s="393"/>
    </row>
    <row r="40" spans="1:15" ht="98.25" customHeight="1" x14ac:dyDescent="0.25">
      <c r="A40" s="290">
        <v>13</v>
      </c>
      <c r="B40" s="262" t="s">
        <v>45</v>
      </c>
      <c r="C40" s="423" t="s">
        <v>3</v>
      </c>
      <c r="D40" s="418">
        <v>70</v>
      </c>
      <c r="E40" s="425">
        <v>30</v>
      </c>
      <c r="F40" s="426"/>
      <c r="G40" s="418"/>
      <c r="H40" s="431" t="s">
        <v>159</v>
      </c>
      <c r="I40" s="73" t="s">
        <v>135</v>
      </c>
      <c r="J40" s="37">
        <f>SUM(K40:N40)</f>
        <v>88187.17</v>
      </c>
      <c r="K40" s="37">
        <v>61731.02</v>
      </c>
      <c r="L40" s="37"/>
      <c r="M40" s="37">
        <v>26456.15</v>
      </c>
      <c r="N40" s="34"/>
    </row>
    <row r="41" spans="1:15" ht="97.5" customHeight="1" x14ac:dyDescent="0.25">
      <c r="A41" s="408"/>
      <c r="B41" s="422"/>
      <c r="C41" s="424"/>
      <c r="D41" s="419"/>
      <c r="E41" s="427"/>
      <c r="F41" s="428"/>
      <c r="G41" s="419"/>
      <c r="H41" s="432"/>
      <c r="I41" s="73" t="s">
        <v>113</v>
      </c>
      <c r="J41" s="37">
        <f>SUM(K41:N41)</f>
        <v>87736.84</v>
      </c>
      <c r="K41" s="37">
        <v>61415.79</v>
      </c>
      <c r="L41" s="37"/>
      <c r="M41" s="37">
        <v>26321.05</v>
      </c>
      <c r="N41" s="34"/>
    </row>
    <row r="42" spans="1:15" ht="47.25" customHeight="1" x14ac:dyDescent="0.25">
      <c r="A42" s="408"/>
      <c r="B42" s="422"/>
      <c r="C42" s="424"/>
      <c r="D42" s="419"/>
      <c r="E42" s="427"/>
      <c r="F42" s="428"/>
      <c r="G42" s="419"/>
      <c r="H42" s="433" t="s">
        <v>160</v>
      </c>
      <c r="I42" s="73" t="s">
        <v>136</v>
      </c>
      <c r="J42" s="48">
        <f t="shared" ref="J42:J43" si="0">SUM(K42:M42)</f>
        <v>118000</v>
      </c>
      <c r="K42" s="48">
        <v>82600</v>
      </c>
      <c r="L42" s="48">
        <v>25000</v>
      </c>
      <c r="M42" s="48">
        <v>10400</v>
      </c>
      <c r="N42" s="34"/>
    </row>
    <row r="43" spans="1:15" ht="46.5" customHeight="1" x14ac:dyDescent="0.25">
      <c r="A43" s="408"/>
      <c r="B43" s="422"/>
      <c r="C43" s="424"/>
      <c r="D43" s="419"/>
      <c r="E43" s="427"/>
      <c r="F43" s="428"/>
      <c r="G43" s="419"/>
      <c r="H43" s="434"/>
      <c r="I43" s="73" t="s">
        <v>136</v>
      </c>
      <c r="J43" s="48">
        <f t="shared" si="0"/>
        <v>118000</v>
      </c>
      <c r="K43" s="48">
        <v>82600</v>
      </c>
      <c r="L43" s="48">
        <v>25000</v>
      </c>
      <c r="M43" s="48">
        <v>10400</v>
      </c>
      <c r="N43" s="34"/>
    </row>
    <row r="44" spans="1:15" ht="45.75" customHeight="1" x14ac:dyDescent="0.25">
      <c r="A44" s="408"/>
      <c r="B44" s="422"/>
      <c r="C44" s="424"/>
      <c r="D44" s="419"/>
      <c r="E44" s="427"/>
      <c r="F44" s="428"/>
      <c r="G44" s="419"/>
      <c r="H44" s="434"/>
      <c r="I44" s="73" t="s">
        <v>137</v>
      </c>
      <c r="J44" s="48">
        <f>SUM(K44:M44)</f>
        <v>350000</v>
      </c>
      <c r="K44" s="48">
        <v>245000</v>
      </c>
      <c r="L44" s="48">
        <v>105000</v>
      </c>
      <c r="M44" s="48">
        <v>0</v>
      </c>
      <c r="N44" s="34"/>
    </row>
    <row r="45" spans="1:15" ht="52.5" customHeight="1" x14ac:dyDescent="0.25">
      <c r="A45" s="408"/>
      <c r="B45" s="422"/>
      <c r="C45" s="424"/>
      <c r="D45" s="419"/>
      <c r="E45" s="429"/>
      <c r="F45" s="430"/>
      <c r="G45" s="419"/>
      <c r="H45" s="434"/>
      <c r="I45" s="73" t="s">
        <v>139</v>
      </c>
      <c r="J45" s="48">
        <f>SUM(K45:M45)</f>
        <v>0</v>
      </c>
      <c r="K45" s="48"/>
      <c r="L45" s="48"/>
      <c r="M45" s="48"/>
      <c r="N45" s="34"/>
      <c r="O45" s="53"/>
    </row>
    <row r="46" spans="1:15" ht="110.25" x14ac:dyDescent="0.25">
      <c r="A46" s="71">
        <v>14</v>
      </c>
      <c r="B46" s="68" t="s">
        <v>64</v>
      </c>
      <c r="C46" s="77" t="s">
        <v>8</v>
      </c>
      <c r="D46" s="66"/>
      <c r="E46" s="66"/>
      <c r="F46" s="66"/>
      <c r="G46" s="20"/>
      <c r="H46" s="73" t="s">
        <v>171</v>
      </c>
      <c r="I46" s="73" t="s">
        <v>172</v>
      </c>
      <c r="J46" s="37">
        <f>SUM(K46:M46)</f>
        <v>21100</v>
      </c>
      <c r="K46" s="37">
        <v>20000</v>
      </c>
      <c r="L46" s="37">
        <v>1100</v>
      </c>
      <c r="M46" s="34"/>
      <c r="N46" s="34"/>
      <c r="O46" s="54"/>
    </row>
    <row r="47" spans="1:15" ht="15.75" x14ac:dyDescent="0.25">
      <c r="A47" s="27" t="s">
        <v>90</v>
      </c>
      <c r="B47" s="390" t="s">
        <v>75</v>
      </c>
      <c r="C47" s="391"/>
      <c r="D47" s="391"/>
      <c r="E47" s="391"/>
      <c r="F47" s="391"/>
      <c r="G47" s="391"/>
      <c r="H47" s="391"/>
      <c r="I47" s="392"/>
      <c r="J47" s="392"/>
      <c r="K47" s="392"/>
      <c r="L47" s="392"/>
      <c r="M47" s="392"/>
      <c r="N47" s="393"/>
    </row>
    <row r="48" spans="1:15" ht="39.75" hidden="1" customHeight="1" x14ac:dyDescent="0.25">
      <c r="A48" s="71"/>
      <c r="B48" s="70" t="s">
        <v>5</v>
      </c>
      <c r="C48" s="31" t="s">
        <v>4</v>
      </c>
      <c r="D48" s="66">
        <v>50</v>
      </c>
      <c r="E48" s="66"/>
      <c r="F48" s="66"/>
      <c r="G48" s="66">
        <v>50</v>
      </c>
      <c r="H48" s="73" t="s">
        <v>9</v>
      </c>
      <c r="I48" s="20"/>
      <c r="J48" s="34"/>
      <c r="K48" s="34"/>
      <c r="L48" s="34"/>
      <c r="M48" s="34"/>
      <c r="N48" s="34"/>
    </row>
    <row r="49" spans="1:15" ht="81" customHeight="1" x14ac:dyDescent="0.25">
      <c r="A49" s="290">
        <v>15</v>
      </c>
      <c r="B49" s="237" t="s">
        <v>47</v>
      </c>
      <c r="C49" s="423" t="s">
        <v>3</v>
      </c>
      <c r="D49" s="404">
        <v>90.1</v>
      </c>
      <c r="E49" s="404">
        <v>9.1</v>
      </c>
      <c r="F49" s="435"/>
      <c r="G49" s="435"/>
      <c r="H49" s="406" t="s">
        <v>164</v>
      </c>
      <c r="I49" s="73" t="s">
        <v>144</v>
      </c>
      <c r="J49" s="37">
        <f t="shared" ref="J49:J50" si="1">SUM(K49:N49)</f>
        <v>33000</v>
      </c>
      <c r="K49" s="37">
        <v>30000</v>
      </c>
      <c r="L49" s="37">
        <v>3000</v>
      </c>
      <c r="M49" s="34"/>
      <c r="N49" s="34"/>
    </row>
    <row r="50" spans="1:15" ht="63" x14ac:dyDescent="0.25">
      <c r="A50" s="292"/>
      <c r="B50" s="239"/>
      <c r="C50" s="424"/>
      <c r="D50" s="405"/>
      <c r="E50" s="405"/>
      <c r="F50" s="435"/>
      <c r="G50" s="435"/>
      <c r="H50" s="407"/>
      <c r="I50" s="73" t="s">
        <v>115</v>
      </c>
      <c r="J50" s="37">
        <f t="shared" si="1"/>
        <v>98548</v>
      </c>
      <c r="K50" s="37">
        <v>89589.1</v>
      </c>
      <c r="L50" s="37">
        <v>8958.9</v>
      </c>
      <c r="M50" s="34"/>
      <c r="N50" s="34"/>
    </row>
    <row r="51" spans="1:15" ht="15.75" x14ac:dyDescent="0.25">
      <c r="A51" s="27" t="s">
        <v>91</v>
      </c>
      <c r="B51" s="390" t="s">
        <v>76</v>
      </c>
      <c r="C51" s="391"/>
      <c r="D51" s="391"/>
      <c r="E51" s="391"/>
      <c r="F51" s="391"/>
      <c r="G51" s="391"/>
      <c r="H51" s="391"/>
      <c r="I51" s="392"/>
      <c r="J51" s="392"/>
      <c r="K51" s="392"/>
      <c r="L51" s="392"/>
      <c r="M51" s="392"/>
      <c r="N51" s="393"/>
    </row>
    <row r="52" spans="1:15" s="6" customFormat="1" ht="171.75" customHeight="1" x14ac:dyDescent="0.25">
      <c r="A52" s="19">
        <v>16</v>
      </c>
      <c r="B52" s="67" t="s">
        <v>80</v>
      </c>
      <c r="C52" s="55" t="s">
        <v>4</v>
      </c>
      <c r="D52" s="56">
        <v>95</v>
      </c>
      <c r="E52" s="56">
        <v>5</v>
      </c>
      <c r="F52" s="56"/>
      <c r="G52" s="56"/>
      <c r="H52" s="50" t="s">
        <v>170</v>
      </c>
      <c r="I52" s="57"/>
      <c r="J52" s="58"/>
      <c r="K52" s="58"/>
      <c r="L52" s="58"/>
      <c r="M52" s="58"/>
      <c r="N52" s="58"/>
      <c r="O52" s="59"/>
    </row>
    <row r="53" spans="1:15" ht="15.75" x14ac:dyDescent="0.25">
      <c r="A53" s="27" t="s">
        <v>92</v>
      </c>
      <c r="B53" s="390" t="s">
        <v>77</v>
      </c>
      <c r="C53" s="391"/>
      <c r="D53" s="391"/>
      <c r="E53" s="391"/>
      <c r="F53" s="391"/>
      <c r="G53" s="391"/>
      <c r="H53" s="391"/>
      <c r="I53" s="392"/>
      <c r="J53" s="392"/>
      <c r="K53" s="392"/>
      <c r="L53" s="392"/>
      <c r="M53" s="392"/>
      <c r="N53" s="393"/>
    </row>
    <row r="54" spans="1:15" ht="149.25" customHeight="1" x14ac:dyDescent="0.25">
      <c r="A54" s="71">
        <v>17</v>
      </c>
      <c r="B54" s="73" t="s">
        <v>114</v>
      </c>
      <c r="C54" s="41" t="s">
        <v>4</v>
      </c>
      <c r="D54" s="32">
        <v>95</v>
      </c>
      <c r="E54" s="32">
        <v>5</v>
      </c>
      <c r="F54" s="32"/>
      <c r="G54" s="41"/>
      <c r="H54" s="22" t="s">
        <v>165</v>
      </c>
      <c r="I54" s="20"/>
      <c r="J54" s="34"/>
      <c r="K54" s="34"/>
      <c r="L54" s="34"/>
      <c r="M54" s="34"/>
      <c r="N54" s="34"/>
    </row>
    <row r="55" spans="1:15" ht="15.75" x14ac:dyDescent="0.25">
      <c r="A55" s="27" t="s">
        <v>93</v>
      </c>
      <c r="B55" s="390" t="s">
        <v>78</v>
      </c>
      <c r="C55" s="391"/>
      <c r="D55" s="391"/>
      <c r="E55" s="391"/>
      <c r="F55" s="391"/>
      <c r="G55" s="391"/>
      <c r="H55" s="391"/>
      <c r="I55" s="392"/>
      <c r="J55" s="392"/>
      <c r="K55" s="392"/>
      <c r="L55" s="392"/>
      <c r="M55" s="392"/>
      <c r="N55" s="393"/>
    </row>
    <row r="56" spans="1:15" ht="144.75" customHeight="1" x14ac:dyDescent="0.25">
      <c r="A56" s="258">
        <v>18</v>
      </c>
      <c r="B56" s="293" t="s">
        <v>81</v>
      </c>
      <c r="C56" s="52" t="s">
        <v>8</v>
      </c>
      <c r="D56" s="418">
        <v>70</v>
      </c>
      <c r="E56" s="418">
        <v>30</v>
      </c>
      <c r="F56" s="418"/>
      <c r="G56" s="418"/>
      <c r="H56" s="69" t="s">
        <v>166</v>
      </c>
      <c r="I56" s="73"/>
      <c r="J56" s="37"/>
      <c r="K56" s="37"/>
      <c r="L56" s="37"/>
      <c r="M56" s="37"/>
      <c r="N56" s="34"/>
      <c r="O56" s="54"/>
    </row>
    <row r="57" spans="1:15" ht="64.5" customHeight="1" x14ac:dyDescent="0.25">
      <c r="A57" s="258"/>
      <c r="B57" s="293"/>
      <c r="C57" s="52" t="s">
        <v>8</v>
      </c>
      <c r="D57" s="418"/>
      <c r="E57" s="418"/>
      <c r="F57" s="418"/>
      <c r="G57" s="418"/>
      <c r="H57" s="69" t="s">
        <v>167</v>
      </c>
      <c r="I57" s="73"/>
      <c r="J57" s="37"/>
      <c r="K57" s="37"/>
      <c r="L57" s="37"/>
      <c r="M57" s="37"/>
      <c r="N57" s="34"/>
      <c r="O57" s="54"/>
    </row>
    <row r="58" spans="1:15" ht="105.75" customHeight="1" x14ac:dyDescent="0.25">
      <c r="A58" s="295"/>
      <c r="B58" s="296"/>
      <c r="C58" s="41" t="s">
        <v>4</v>
      </c>
      <c r="D58" s="436"/>
      <c r="E58" s="436"/>
      <c r="F58" s="436"/>
      <c r="G58" s="436"/>
      <c r="H58" s="69" t="s">
        <v>154</v>
      </c>
      <c r="I58" s="20"/>
      <c r="J58" s="34"/>
      <c r="K58" s="34"/>
      <c r="L58" s="34"/>
      <c r="M58" s="34"/>
      <c r="N58" s="34"/>
      <c r="O58" s="54"/>
    </row>
    <row r="59" spans="1:15" ht="0.75" hidden="1" customHeight="1" x14ac:dyDescent="0.25">
      <c r="A59" s="71"/>
      <c r="B59" s="308"/>
      <c r="C59" s="437"/>
      <c r="D59" s="437"/>
      <c r="E59" s="437"/>
      <c r="F59" s="437"/>
      <c r="G59" s="437"/>
      <c r="H59" s="437"/>
      <c r="I59" s="20"/>
      <c r="J59" s="34"/>
      <c r="K59" s="34"/>
      <c r="L59" s="34"/>
      <c r="M59" s="34"/>
      <c r="N59" s="34"/>
    </row>
    <row r="60" spans="1:15" ht="108.75" hidden="1" customHeight="1" x14ac:dyDescent="0.25">
      <c r="A60" s="71"/>
      <c r="B60" s="69"/>
      <c r="C60" s="31"/>
      <c r="D60" s="66"/>
      <c r="E60" s="66"/>
      <c r="F60" s="66"/>
      <c r="G60" s="66"/>
      <c r="H60" s="73"/>
      <c r="I60" s="20"/>
      <c r="J60" s="34"/>
      <c r="K60" s="34"/>
      <c r="L60" s="34"/>
      <c r="M60" s="34"/>
      <c r="N60" s="34"/>
    </row>
    <row r="61" spans="1:15" ht="108.75" hidden="1" customHeight="1" x14ac:dyDescent="0.25">
      <c r="A61" s="71"/>
      <c r="B61" s="69"/>
      <c r="C61" s="31"/>
      <c r="D61" s="66"/>
      <c r="E61" s="66"/>
      <c r="F61" s="66"/>
      <c r="G61" s="66"/>
      <c r="H61" s="73"/>
      <c r="I61" s="20"/>
      <c r="J61" s="34"/>
      <c r="K61" s="34"/>
      <c r="L61" s="34"/>
      <c r="M61" s="34"/>
      <c r="N61" s="34"/>
    </row>
    <row r="62" spans="1:15" ht="0.75" hidden="1" customHeight="1" x14ac:dyDescent="0.25">
      <c r="A62" s="71"/>
      <c r="B62" s="20"/>
      <c r="C62" s="20"/>
      <c r="D62" s="20"/>
      <c r="E62" s="20"/>
      <c r="F62" s="20"/>
      <c r="G62" s="20"/>
      <c r="H62" s="20"/>
      <c r="I62" s="20"/>
      <c r="J62" s="34"/>
      <c r="K62" s="34"/>
      <c r="L62" s="34"/>
      <c r="M62" s="34"/>
      <c r="N62" s="34"/>
    </row>
    <row r="63" spans="1:15" ht="38.25" hidden="1" customHeight="1" x14ac:dyDescent="0.25">
      <c r="A63" s="71">
        <v>21</v>
      </c>
      <c r="B63" s="438" t="s">
        <v>10</v>
      </c>
      <c r="C63" s="438"/>
      <c r="D63" s="438"/>
      <c r="E63" s="438"/>
      <c r="F63" s="438"/>
      <c r="G63" s="438"/>
      <c r="H63" s="438"/>
      <c r="I63" s="20"/>
      <c r="J63" s="34"/>
      <c r="K63" s="34"/>
      <c r="L63" s="34"/>
      <c r="M63" s="34"/>
      <c r="N63" s="34"/>
    </row>
    <row r="64" spans="1:15" ht="42.75" hidden="1" customHeight="1" x14ac:dyDescent="0.25">
      <c r="A64" s="71" t="s">
        <v>11</v>
      </c>
      <c r="B64" s="308" t="s">
        <v>12</v>
      </c>
      <c r="C64" s="437"/>
      <c r="D64" s="437"/>
      <c r="E64" s="437"/>
      <c r="F64" s="437"/>
      <c r="G64" s="437"/>
      <c r="H64" s="437"/>
      <c r="I64" s="20"/>
      <c r="J64" s="34"/>
      <c r="K64" s="34"/>
      <c r="L64" s="34"/>
      <c r="M64" s="34"/>
      <c r="N64" s="34"/>
    </row>
    <row r="65" spans="1:15" ht="9.75" hidden="1" customHeight="1" x14ac:dyDescent="0.25">
      <c r="A65" s="71"/>
      <c r="B65" s="69" t="s">
        <v>13</v>
      </c>
      <c r="C65" s="31"/>
      <c r="D65" s="66"/>
      <c r="E65" s="66"/>
      <c r="F65" s="66"/>
      <c r="G65" s="66"/>
      <c r="H65" s="73" t="s">
        <v>14</v>
      </c>
      <c r="I65" s="20"/>
      <c r="J65" s="34"/>
      <c r="K65" s="34"/>
      <c r="L65" s="34"/>
      <c r="M65" s="34"/>
      <c r="N65" s="34"/>
    </row>
    <row r="66" spans="1:15" ht="23.25" hidden="1" customHeight="1" x14ac:dyDescent="0.25">
      <c r="A66" s="71">
        <v>24</v>
      </c>
      <c r="B66" s="438" t="s">
        <v>16</v>
      </c>
      <c r="C66" s="439"/>
      <c r="D66" s="439"/>
      <c r="E66" s="439"/>
      <c r="F66" s="439"/>
      <c r="G66" s="439"/>
      <c r="H66" s="439"/>
      <c r="I66" s="20"/>
      <c r="J66" s="34"/>
      <c r="K66" s="34"/>
      <c r="L66" s="34"/>
      <c r="M66" s="34"/>
      <c r="N66" s="34"/>
    </row>
    <row r="67" spans="1:15" ht="1.5" hidden="1" customHeight="1" x14ac:dyDescent="0.25">
      <c r="A67" s="71" t="s">
        <v>15</v>
      </c>
      <c r="B67" s="308" t="s">
        <v>17</v>
      </c>
      <c r="C67" s="437"/>
      <c r="D67" s="437"/>
      <c r="E67" s="437"/>
      <c r="F67" s="437"/>
      <c r="G67" s="437"/>
      <c r="H67" s="437"/>
      <c r="I67" s="20"/>
      <c r="J67" s="34"/>
      <c r="K67" s="34"/>
      <c r="L67" s="34"/>
      <c r="M67" s="34"/>
      <c r="N67" s="34"/>
    </row>
    <row r="68" spans="1:15" ht="72.75" hidden="1" customHeight="1" x14ac:dyDescent="0.25">
      <c r="A68" s="71"/>
      <c r="B68" s="69" t="s">
        <v>18</v>
      </c>
      <c r="C68" s="31"/>
      <c r="D68" s="66"/>
      <c r="E68" s="66"/>
      <c r="F68" s="66"/>
      <c r="G68" s="66"/>
      <c r="H68" s="73" t="s">
        <v>19</v>
      </c>
      <c r="I68" s="20"/>
      <c r="J68" s="34"/>
      <c r="K68" s="34"/>
      <c r="L68" s="34"/>
      <c r="M68" s="34"/>
      <c r="N68" s="34"/>
    </row>
    <row r="69" spans="1:15" ht="15.75" x14ac:dyDescent="0.25">
      <c r="A69" s="27" t="s">
        <v>94</v>
      </c>
      <c r="B69" s="390" t="s">
        <v>79</v>
      </c>
      <c r="C69" s="391"/>
      <c r="D69" s="391"/>
      <c r="E69" s="391"/>
      <c r="F69" s="391"/>
      <c r="G69" s="391"/>
      <c r="H69" s="391"/>
      <c r="I69" s="392"/>
      <c r="J69" s="392"/>
      <c r="K69" s="392"/>
      <c r="L69" s="392"/>
      <c r="M69" s="392"/>
      <c r="N69" s="393"/>
    </row>
    <row r="70" spans="1:15" ht="82.5" customHeight="1" x14ac:dyDescent="0.25">
      <c r="A70" s="66">
        <v>19</v>
      </c>
      <c r="B70" s="68" t="s">
        <v>82</v>
      </c>
      <c r="C70" s="71" t="s">
        <v>4</v>
      </c>
      <c r="D70" s="66">
        <v>95</v>
      </c>
      <c r="E70" s="66">
        <v>5</v>
      </c>
      <c r="F70" s="66"/>
      <c r="G70" s="20"/>
      <c r="H70" s="73" t="s">
        <v>169</v>
      </c>
      <c r="I70" s="73" t="s">
        <v>168</v>
      </c>
      <c r="J70" s="34"/>
      <c r="K70" s="34"/>
      <c r="L70" s="34"/>
      <c r="M70" s="34"/>
      <c r="N70" s="34"/>
      <c r="O70" s="54"/>
    </row>
    <row r="71" spans="1:15" ht="15.75" x14ac:dyDescent="0.25">
      <c r="A71" s="27" t="s">
        <v>97</v>
      </c>
      <c r="B71" s="390" t="s">
        <v>95</v>
      </c>
      <c r="C71" s="391"/>
      <c r="D71" s="391"/>
      <c r="E71" s="391"/>
      <c r="F71" s="391"/>
      <c r="G71" s="391"/>
      <c r="H71" s="391"/>
      <c r="I71" s="392"/>
      <c r="J71" s="392"/>
      <c r="K71" s="392"/>
      <c r="L71" s="392"/>
      <c r="M71" s="392"/>
      <c r="N71" s="393"/>
    </row>
    <row r="72" spans="1:15" ht="189" customHeight="1" x14ac:dyDescent="0.25">
      <c r="A72" s="71">
        <v>20</v>
      </c>
      <c r="B72" s="67" t="s">
        <v>53</v>
      </c>
      <c r="C72" s="41" t="s">
        <v>4</v>
      </c>
      <c r="D72" s="66">
        <v>79.400000000000006</v>
      </c>
      <c r="E72" s="66">
        <v>20</v>
      </c>
      <c r="F72" s="66"/>
      <c r="G72" s="66">
        <v>0.6</v>
      </c>
      <c r="H72" s="73" t="s">
        <v>173</v>
      </c>
      <c r="I72" s="20"/>
      <c r="J72" s="34"/>
      <c r="K72" s="34"/>
      <c r="L72" s="34"/>
      <c r="M72" s="34"/>
      <c r="N72" s="34"/>
      <c r="O72" s="54"/>
    </row>
  </sheetData>
  <mergeCells count="98">
    <mergeCell ref="B71:N71"/>
    <mergeCell ref="B59:H59"/>
    <mergeCell ref="B63:H63"/>
    <mergeCell ref="B64:H64"/>
    <mergeCell ref="B66:H66"/>
    <mergeCell ref="B67:H67"/>
    <mergeCell ref="B69:N69"/>
    <mergeCell ref="B51:N51"/>
    <mergeCell ref="B53:N53"/>
    <mergeCell ref="B55:N55"/>
    <mergeCell ref="A56:A58"/>
    <mergeCell ref="B56:B58"/>
    <mergeCell ref="D56:D58"/>
    <mergeCell ref="E56:E58"/>
    <mergeCell ref="F56:F58"/>
    <mergeCell ref="G56:G58"/>
    <mergeCell ref="B47:N47"/>
    <mergeCell ref="A49:A50"/>
    <mergeCell ref="B49:B50"/>
    <mergeCell ref="C49:C50"/>
    <mergeCell ref="D49:D50"/>
    <mergeCell ref="E49:E50"/>
    <mergeCell ref="F49:F50"/>
    <mergeCell ref="G49:G50"/>
    <mergeCell ref="H49:H50"/>
    <mergeCell ref="H33:H36"/>
    <mergeCell ref="B37:N37"/>
    <mergeCell ref="B39:N39"/>
    <mergeCell ref="A40:A45"/>
    <mergeCell ref="B40:B45"/>
    <mergeCell ref="C40:C45"/>
    <mergeCell ref="D40:D45"/>
    <mergeCell ref="E40:F45"/>
    <mergeCell ref="G40:G45"/>
    <mergeCell ref="H40:H41"/>
    <mergeCell ref="H42:H45"/>
    <mergeCell ref="G29:G30"/>
    <mergeCell ref="H29:H30"/>
    <mergeCell ref="B32:N32"/>
    <mergeCell ref="A33:A36"/>
    <mergeCell ref="B33:B36"/>
    <mergeCell ref="C33:C36"/>
    <mergeCell ref="D33:D36"/>
    <mergeCell ref="E33:E36"/>
    <mergeCell ref="F33:F36"/>
    <mergeCell ref="G33:G36"/>
    <mergeCell ref="A29:A30"/>
    <mergeCell ref="B29:B30"/>
    <mergeCell ref="C29:C30"/>
    <mergeCell ref="D29:D30"/>
    <mergeCell ref="E29:E30"/>
    <mergeCell ref="F29:F30"/>
    <mergeCell ref="O20:O21"/>
    <mergeCell ref="B23:N23"/>
    <mergeCell ref="A24:A27"/>
    <mergeCell ref="B24:B27"/>
    <mergeCell ref="C24:C27"/>
    <mergeCell ref="D24:D26"/>
    <mergeCell ref="E24:E26"/>
    <mergeCell ref="F24:F26"/>
    <mergeCell ref="G24:G26"/>
    <mergeCell ref="H25:H26"/>
    <mergeCell ref="B18:N18"/>
    <mergeCell ref="A20:A21"/>
    <mergeCell ref="B20:B21"/>
    <mergeCell ref="C20:C21"/>
    <mergeCell ref="D20:D21"/>
    <mergeCell ref="E20:E21"/>
    <mergeCell ref="F20:F21"/>
    <mergeCell ref="G20:G21"/>
    <mergeCell ref="H20:H21"/>
    <mergeCell ref="B7:N7"/>
    <mergeCell ref="B9:N9"/>
    <mergeCell ref="E11:F11"/>
    <mergeCell ref="A12:A16"/>
    <mergeCell ref="B12:B16"/>
    <mergeCell ref="D13:D16"/>
    <mergeCell ref="E13:E16"/>
    <mergeCell ref="F13:F16"/>
    <mergeCell ref="G13:G16"/>
    <mergeCell ref="C14:C15"/>
    <mergeCell ref="H14:H15"/>
    <mergeCell ref="N4:N5"/>
    <mergeCell ref="A1:N1"/>
    <mergeCell ref="A2:A5"/>
    <mergeCell ref="B2:B5"/>
    <mergeCell ref="C2:C5"/>
    <mergeCell ref="D2:G3"/>
    <mergeCell ref="H2:H5"/>
    <mergeCell ref="I2:I5"/>
    <mergeCell ref="J2:N2"/>
    <mergeCell ref="J3:J5"/>
    <mergeCell ref="K3:N3"/>
    <mergeCell ref="D4:D5"/>
    <mergeCell ref="E4:F4"/>
    <mergeCell ref="G4:G5"/>
    <mergeCell ref="K4:K5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19" zoomScale="89" zoomScaleNormal="100" zoomScaleSheetLayoutView="89" workbookViewId="0">
      <selection activeCell="B21" sqref="B21"/>
    </sheetView>
  </sheetViews>
  <sheetFormatPr defaultRowHeight="15.75" x14ac:dyDescent="0.25"/>
  <cols>
    <col min="1" max="1" width="4.85546875" style="1" customWidth="1"/>
    <col min="2" max="2" width="80.28515625" style="16" customWidth="1"/>
    <col min="3" max="3" width="16.7109375" style="1" customWidth="1"/>
    <col min="4" max="4" width="51" style="1" customWidth="1"/>
    <col min="5" max="16384" width="9.140625" style="1"/>
  </cols>
  <sheetData>
    <row r="1" spans="1:10" ht="18.75" x14ac:dyDescent="0.3">
      <c r="A1" s="440" t="s">
        <v>126</v>
      </c>
      <c r="B1" s="440"/>
      <c r="C1" s="440"/>
      <c r="D1" s="441"/>
    </row>
    <row r="2" spans="1:10" ht="18.75" x14ac:dyDescent="0.3">
      <c r="A2" s="442"/>
      <c r="B2" s="442"/>
      <c r="C2" s="442"/>
      <c r="D2" s="441"/>
    </row>
    <row r="3" spans="1:10" ht="49.5" x14ac:dyDescent="0.25">
      <c r="A3" s="18" t="s">
        <v>0</v>
      </c>
      <c r="B3" s="18" t="s">
        <v>2</v>
      </c>
      <c r="C3" s="17" t="s">
        <v>22</v>
      </c>
      <c r="D3" s="43" t="s">
        <v>127</v>
      </c>
    </row>
    <row r="4" spans="1:10" s="6" customFormat="1" ht="16.5" x14ac:dyDescent="0.25">
      <c r="A4" s="5" t="s">
        <v>23</v>
      </c>
      <c r="B4" s="7" t="s">
        <v>24</v>
      </c>
      <c r="C4" s="4" t="s">
        <v>25</v>
      </c>
      <c r="D4" s="20"/>
      <c r="E4" s="1"/>
      <c r="F4" s="1"/>
      <c r="G4" s="1"/>
      <c r="H4" s="1"/>
      <c r="I4" s="1"/>
      <c r="J4" s="1"/>
    </row>
    <row r="5" spans="1:10" s="6" customFormat="1" ht="157.5" x14ac:dyDescent="0.25">
      <c r="A5" s="5" t="s">
        <v>26</v>
      </c>
      <c r="B5" s="7" t="s">
        <v>27</v>
      </c>
      <c r="C5" s="4" t="s">
        <v>25</v>
      </c>
      <c r="D5" s="44" t="s">
        <v>298</v>
      </c>
      <c r="E5" s="1"/>
      <c r="F5" s="1"/>
      <c r="G5" s="1"/>
      <c r="H5" s="1"/>
      <c r="I5" s="1"/>
      <c r="J5" s="1"/>
    </row>
    <row r="6" spans="1:10" s="6" customFormat="1" ht="100.5" customHeight="1" x14ac:dyDescent="0.25">
      <c r="A6" s="5" t="s">
        <v>28</v>
      </c>
      <c r="B6" s="7" t="s">
        <v>29</v>
      </c>
      <c r="C6" s="4" t="s">
        <v>41</v>
      </c>
      <c r="D6" s="44" t="s">
        <v>297</v>
      </c>
      <c r="E6" s="1"/>
      <c r="F6" s="1"/>
      <c r="G6" s="1"/>
      <c r="H6" s="1"/>
      <c r="I6" s="1"/>
      <c r="J6" s="1"/>
    </row>
    <row r="7" spans="1:10" s="6" customFormat="1" ht="204" customHeight="1" x14ac:dyDescent="0.25">
      <c r="A7" s="5" t="s">
        <v>31</v>
      </c>
      <c r="B7" s="7" t="s">
        <v>32</v>
      </c>
      <c r="C7" s="4" t="s">
        <v>33</v>
      </c>
      <c r="D7" s="23" t="s">
        <v>295</v>
      </c>
      <c r="E7" s="1"/>
      <c r="F7" s="1"/>
      <c r="G7" s="1"/>
      <c r="H7" s="1"/>
      <c r="I7" s="1"/>
      <c r="J7" s="1"/>
    </row>
    <row r="8" spans="1:10" s="6" customFormat="1" ht="63" x14ac:dyDescent="0.25">
      <c r="A8" s="5" t="s">
        <v>34</v>
      </c>
      <c r="B8" s="9" t="s">
        <v>35</v>
      </c>
      <c r="C8" s="13" t="s">
        <v>33</v>
      </c>
      <c r="D8" s="23" t="s">
        <v>296</v>
      </c>
      <c r="E8" s="1"/>
      <c r="F8" s="1"/>
      <c r="G8" s="1"/>
      <c r="H8" s="1"/>
      <c r="I8" s="1"/>
      <c r="J8" s="1"/>
    </row>
    <row r="9" spans="1:10" s="6" customFormat="1" ht="236.25" customHeight="1" x14ac:dyDescent="0.25">
      <c r="A9" s="5" t="s">
        <v>36</v>
      </c>
      <c r="B9" s="7" t="s">
        <v>37</v>
      </c>
      <c r="C9" s="4" t="s">
        <v>41</v>
      </c>
      <c r="D9" s="44" t="s">
        <v>281</v>
      </c>
      <c r="E9" s="1"/>
      <c r="F9" s="1"/>
      <c r="G9" s="1"/>
      <c r="H9" s="1"/>
      <c r="I9" s="1"/>
      <c r="J9" s="1"/>
    </row>
    <row r="10" spans="1:10" s="6" customFormat="1" ht="157.5" x14ac:dyDescent="0.25">
      <c r="A10" s="5" t="s">
        <v>39</v>
      </c>
      <c r="B10" s="7" t="s">
        <v>280</v>
      </c>
      <c r="C10" s="4" t="s">
        <v>41</v>
      </c>
      <c r="D10" s="44" t="s">
        <v>279</v>
      </c>
      <c r="E10" s="1"/>
      <c r="F10" s="1"/>
      <c r="G10" s="1"/>
      <c r="H10" s="1"/>
      <c r="I10" s="1"/>
      <c r="J10" s="1"/>
    </row>
    <row r="11" spans="1:10" s="6" customFormat="1" ht="102" customHeight="1" x14ac:dyDescent="0.25">
      <c r="A11" s="5" t="s">
        <v>42</v>
      </c>
      <c r="B11" s="7" t="s">
        <v>43</v>
      </c>
      <c r="C11" s="4" t="s">
        <v>33</v>
      </c>
      <c r="D11" s="44" t="s">
        <v>121</v>
      </c>
      <c r="E11" s="1"/>
      <c r="F11" s="1"/>
      <c r="G11" s="1"/>
      <c r="H11" s="1"/>
      <c r="I11" s="1"/>
      <c r="J11" s="1"/>
    </row>
    <row r="12" spans="1:10" s="6" customFormat="1" ht="138.75" customHeight="1" x14ac:dyDescent="0.25">
      <c r="A12" s="14" t="s">
        <v>44</v>
      </c>
      <c r="B12" s="7" t="s">
        <v>45</v>
      </c>
      <c r="C12" s="4" t="s">
        <v>41</v>
      </c>
      <c r="D12" s="44" t="s">
        <v>123</v>
      </c>
      <c r="E12" s="1"/>
      <c r="F12" s="1"/>
      <c r="G12" s="1"/>
      <c r="H12" s="1"/>
      <c r="I12" s="1"/>
      <c r="J12" s="1"/>
    </row>
    <row r="13" spans="1:10" s="6" customFormat="1" ht="201.75" customHeight="1" x14ac:dyDescent="0.25">
      <c r="A13" s="5" t="s">
        <v>46</v>
      </c>
      <c r="B13" s="7" t="s">
        <v>47</v>
      </c>
      <c r="C13" s="4" t="s">
        <v>38</v>
      </c>
      <c r="D13" s="44" t="s">
        <v>122</v>
      </c>
      <c r="E13" s="1"/>
      <c r="F13" s="1"/>
      <c r="G13" s="1"/>
      <c r="H13" s="1"/>
      <c r="I13" s="1"/>
      <c r="J13" s="1"/>
    </row>
    <row r="14" spans="1:10" s="6" customFormat="1" ht="134.25" customHeight="1" x14ac:dyDescent="0.25">
      <c r="A14" s="5" t="s">
        <v>48</v>
      </c>
      <c r="B14" s="7" t="s">
        <v>49</v>
      </c>
      <c r="C14" s="4" t="s">
        <v>41</v>
      </c>
      <c r="D14" s="44" t="s">
        <v>124</v>
      </c>
      <c r="E14" s="1"/>
      <c r="F14" s="1"/>
      <c r="G14" s="1"/>
      <c r="H14" s="1"/>
      <c r="I14" s="1"/>
      <c r="J14" s="1"/>
    </row>
    <row r="15" spans="1:10" s="6" customFormat="1" ht="78.75" x14ac:dyDescent="0.25">
      <c r="A15" s="5" t="s">
        <v>50</v>
      </c>
      <c r="B15" s="7" t="s">
        <v>51</v>
      </c>
      <c r="C15" s="4" t="s">
        <v>38</v>
      </c>
      <c r="D15" s="44" t="s">
        <v>294</v>
      </c>
      <c r="E15" s="1"/>
      <c r="F15" s="1"/>
      <c r="G15" s="1"/>
      <c r="H15" s="1"/>
      <c r="I15" s="1"/>
      <c r="J15" s="1"/>
    </row>
    <row r="16" spans="1:10" s="6" customFormat="1" ht="126" x14ac:dyDescent="0.25">
      <c r="A16" s="5" t="s">
        <v>52</v>
      </c>
      <c r="B16" s="7" t="s">
        <v>53</v>
      </c>
      <c r="C16" s="13" t="s">
        <v>30</v>
      </c>
      <c r="D16" s="44" t="s">
        <v>293</v>
      </c>
      <c r="E16" s="1"/>
      <c r="F16" s="1"/>
      <c r="G16" s="1"/>
      <c r="H16" s="1"/>
      <c r="I16" s="1"/>
      <c r="J16" s="1"/>
    </row>
    <row r="17" spans="1:10" s="6" customFormat="1" ht="33" x14ac:dyDescent="0.25">
      <c r="A17" s="14" t="s">
        <v>54</v>
      </c>
      <c r="B17" s="8" t="s">
        <v>55</v>
      </c>
      <c r="C17" s="13" t="s">
        <v>30</v>
      </c>
      <c r="D17" s="20"/>
      <c r="E17" s="1"/>
      <c r="F17" s="1"/>
      <c r="G17" s="1"/>
      <c r="H17" s="1"/>
      <c r="I17" s="1"/>
      <c r="J17" s="1"/>
    </row>
    <row r="18" spans="1:10" ht="31.5" x14ac:dyDescent="0.25">
      <c r="A18" s="12" t="s">
        <v>56</v>
      </c>
      <c r="B18" s="15" t="s">
        <v>57</v>
      </c>
      <c r="C18" s="13" t="s">
        <v>30</v>
      </c>
      <c r="D18" s="44" t="s">
        <v>283</v>
      </c>
    </row>
    <row r="19" spans="1:10" ht="94.5" x14ac:dyDescent="0.25">
      <c r="A19" s="12" t="s">
        <v>58</v>
      </c>
      <c r="B19" s="15" t="s">
        <v>59</v>
      </c>
      <c r="C19" s="4" t="s">
        <v>60</v>
      </c>
      <c r="D19" s="44" t="s">
        <v>125</v>
      </c>
    </row>
    <row r="20" spans="1:10" ht="126" x14ac:dyDescent="0.25">
      <c r="A20" s="12" t="s">
        <v>61</v>
      </c>
      <c r="B20" s="15" t="s">
        <v>62</v>
      </c>
      <c r="C20" s="4" t="s">
        <v>60</v>
      </c>
      <c r="D20" s="44" t="s">
        <v>292</v>
      </c>
    </row>
    <row r="21" spans="1:10" ht="33" x14ac:dyDescent="0.25">
      <c r="A21" s="5">
        <v>18</v>
      </c>
      <c r="B21" s="15" t="s">
        <v>65</v>
      </c>
      <c r="C21" s="13" t="s">
        <v>33</v>
      </c>
      <c r="D21" s="47" t="s">
        <v>134</v>
      </c>
    </row>
    <row r="22" spans="1:10" ht="63" x14ac:dyDescent="0.25">
      <c r="A22" s="5">
        <v>19</v>
      </c>
      <c r="B22" s="7" t="s">
        <v>66</v>
      </c>
      <c r="C22" s="13" t="s">
        <v>67</v>
      </c>
      <c r="D22" s="44" t="s">
        <v>282</v>
      </c>
    </row>
    <row r="23" spans="1:10" ht="16.5" x14ac:dyDescent="0.25">
      <c r="A23" s="2"/>
      <c r="B23" s="3"/>
      <c r="C23" s="2"/>
    </row>
    <row r="24" spans="1:10" ht="16.5" x14ac:dyDescent="0.25">
      <c r="A24" s="2"/>
      <c r="B24" s="3"/>
      <c r="C24" s="2"/>
    </row>
    <row r="25" spans="1:10" ht="16.5" x14ac:dyDescent="0.25">
      <c r="A25" s="2"/>
      <c r="B25" s="3"/>
      <c r="C25" s="2"/>
    </row>
    <row r="26" spans="1:10" ht="16.5" x14ac:dyDescent="0.25">
      <c r="A26" s="2"/>
      <c r="B26" s="3"/>
      <c r="C26" s="2"/>
    </row>
    <row r="27" spans="1:10" ht="16.5" x14ac:dyDescent="0.25">
      <c r="A27" s="2"/>
      <c r="B27" s="3"/>
      <c r="C27" s="2"/>
    </row>
    <row r="28" spans="1:10" ht="16.5" x14ac:dyDescent="0.25">
      <c r="A28" s="2"/>
      <c r="B28" s="3"/>
      <c r="C28" s="2"/>
    </row>
    <row r="29" spans="1:10" ht="16.5" x14ac:dyDescent="0.25">
      <c r="A29" s="2"/>
      <c r="B29" s="3"/>
      <c r="C29" s="2"/>
    </row>
    <row r="30" spans="1:10" ht="16.5" x14ac:dyDescent="0.25">
      <c r="A30" s="2"/>
      <c r="B30" s="3"/>
      <c r="C30" s="2"/>
    </row>
    <row r="31" spans="1:10" ht="16.5" x14ac:dyDescent="0.25">
      <c r="A31" s="2"/>
      <c r="B31" s="3"/>
      <c r="C31" s="2"/>
    </row>
    <row r="32" spans="1:10" ht="16.5" x14ac:dyDescent="0.25">
      <c r="A32" s="2"/>
      <c r="B32" s="3"/>
      <c r="C32" s="2"/>
    </row>
    <row r="33" spans="1:3" ht="16.5" x14ac:dyDescent="0.25">
      <c r="A33" s="2"/>
      <c r="B33" s="3"/>
      <c r="C33" s="2"/>
    </row>
    <row r="34" spans="1:3" ht="16.5" x14ac:dyDescent="0.25">
      <c r="A34" s="2"/>
      <c r="B34" s="3"/>
      <c r="C34" s="2"/>
    </row>
    <row r="35" spans="1:3" ht="16.5" x14ac:dyDescent="0.25">
      <c r="A35" s="2"/>
      <c r="B35" s="3"/>
      <c r="C35" s="2"/>
    </row>
    <row r="36" spans="1:3" ht="16.5" x14ac:dyDescent="0.25">
      <c r="A36" s="2"/>
      <c r="B36" s="3"/>
      <c r="C36" s="2"/>
    </row>
    <row r="37" spans="1:3" ht="16.5" x14ac:dyDescent="0.25">
      <c r="A37" s="2"/>
      <c r="B37" s="3"/>
      <c r="C37" s="2"/>
    </row>
    <row r="38" spans="1:3" ht="16.5" x14ac:dyDescent="0.25">
      <c r="A38" s="2"/>
      <c r="B38" s="3"/>
      <c r="C38" s="2"/>
    </row>
    <row r="39" spans="1:3" ht="16.5" x14ac:dyDescent="0.25">
      <c r="A39" s="2"/>
      <c r="B39" s="3"/>
      <c r="C39" s="2"/>
    </row>
    <row r="40" spans="1:3" ht="16.5" x14ac:dyDescent="0.25">
      <c r="A40" s="2"/>
      <c r="B40" s="3"/>
      <c r="C40" s="2"/>
    </row>
    <row r="41" spans="1:3" ht="16.5" x14ac:dyDescent="0.25">
      <c r="A41" s="2"/>
      <c r="B41" s="3"/>
      <c r="C41" s="2"/>
    </row>
    <row r="42" spans="1:3" ht="16.5" x14ac:dyDescent="0.25">
      <c r="A42" s="2"/>
      <c r="B42" s="3"/>
      <c r="C42" s="2"/>
    </row>
    <row r="43" spans="1:3" ht="16.5" x14ac:dyDescent="0.25">
      <c r="A43" s="2"/>
      <c r="B43" s="3"/>
      <c r="C43" s="2"/>
    </row>
    <row r="44" spans="1:3" ht="16.5" x14ac:dyDescent="0.25">
      <c r="A44" s="2"/>
      <c r="B44" s="3"/>
      <c r="C44" s="2"/>
    </row>
    <row r="45" spans="1:3" ht="16.5" x14ac:dyDescent="0.25">
      <c r="A45" s="2"/>
      <c r="B45" s="3"/>
      <c r="C45" s="2"/>
    </row>
    <row r="46" spans="1:3" ht="16.5" x14ac:dyDescent="0.25">
      <c r="A46" s="2"/>
      <c r="B46" s="3"/>
      <c r="C46" s="2"/>
    </row>
    <row r="47" spans="1:3" ht="16.5" x14ac:dyDescent="0.25">
      <c r="A47" s="2"/>
      <c r="B47" s="3"/>
      <c r="C47" s="2"/>
    </row>
    <row r="48" spans="1:3" ht="16.5" x14ac:dyDescent="0.25">
      <c r="A48" s="2"/>
      <c r="B48" s="3"/>
      <c r="C48" s="2"/>
    </row>
    <row r="49" spans="1:3" ht="16.5" x14ac:dyDescent="0.25">
      <c r="A49" s="2"/>
      <c r="B49" s="3"/>
      <c r="C49" s="2"/>
    </row>
    <row r="50" spans="1:3" ht="16.5" x14ac:dyDescent="0.25">
      <c r="A50" s="2"/>
      <c r="B50" s="3"/>
      <c r="C50" s="2"/>
    </row>
    <row r="51" spans="1:3" ht="16.5" x14ac:dyDescent="0.25">
      <c r="A51" s="2"/>
      <c r="B51" s="3"/>
      <c r="C51" s="2"/>
    </row>
    <row r="52" spans="1:3" ht="16.5" x14ac:dyDescent="0.25">
      <c r="A52" s="2"/>
      <c r="B52" s="3"/>
      <c r="C52" s="2"/>
    </row>
    <row r="53" spans="1:3" ht="16.5" x14ac:dyDescent="0.25">
      <c r="A53" s="2"/>
      <c r="B53" s="3"/>
      <c r="C53" s="2"/>
    </row>
    <row r="54" spans="1:3" ht="16.5" x14ac:dyDescent="0.25">
      <c r="A54" s="2"/>
      <c r="B54" s="3"/>
      <c r="C54" s="2"/>
    </row>
    <row r="55" spans="1:3" ht="16.5" x14ac:dyDescent="0.25">
      <c r="A55" s="2"/>
      <c r="B55" s="3"/>
      <c r="C55" s="2"/>
    </row>
    <row r="56" spans="1:3" ht="16.5" x14ac:dyDescent="0.25">
      <c r="A56" s="2"/>
      <c r="B56" s="3"/>
      <c r="C56" s="2"/>
    </row>
  </sheetData>
  <mergeCells count="2">
    <mergeCell ref="A1:D1"/>
    <mergeCell ref="A2:D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по программам</vt:lpstr>
      <vt:lpstr>по госзаказчикам</vt:lpstr>
      <vt:lpstr>Лист1</vt:lpstr>
      <vt:lpstr>ответственные</vt:lpstr>
      <vt:lpstr>Лист2</vt:lpstr>
      <vt:lpstr>ответственные!Заголовки_для_печати</vt:lpstr>
      <vt:lpstr>'по госзаказчикам'!Заголовки_для_печати</vt:lpstr>
      <vt:lpstr>'по программам'!Заголовки_для_печати</vt:lpstr>
      <vt:lpstr>ответственные!Область_печати</vt:lpstr>
      <vt:lpstr>'по госзаказчикам'!Область_печати</vt:lpstr>
      <vt:lpstr>'по программам'!Область_печати</vt:lpstr>
    </vt:vector>
  </TitlesOfParts>
  <Company>Счетная палата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2016-03-22T09:19:50Z</cp:lastPrinted>
  <dcterms:created xsi:type="dcterms:W3CDTF">2006-04-05T07:16:24Z</dcterms:created>
  <dcterms:modified xsi:type="dcterms:W3CDTF">2016-03-25T06:32:33Z</dcterms:modified>
</cp:coreProperties>
</file>