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480" windowHeight="7800" tabRatio="809" activeTab="0"/>
  </bookViews>
  <sheets>
    <sheet name="РАИП 2012-2013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<sst xmlns="http://schemas.openxmlformats.org/spreadsheetml/2006/main" count="379" uniqueCount="187">
  <si>
    <t>0702</t>
  </si>
  <si>
    <t>1020101</t>
  </si>
  <si>
    <t>1004899</t>
  </si>
  <si>
    <t>1001100</t>
  </si>
  <si>
    <t>1005802</t>
  </si>
  <si>
    <t xml:space="preserve">Кредиторская задолженность </t>
  </si>
  <si>
    <t>Создание горно-рекреационного комплекса "Мамисон",  Алагирский район (софинансирование  ФЦП "Юг России (2008-2013 годы)")</t>
  </si>
  <si>
    <t>Развитие туристско-рекреационного комплекса (софинансирование  ФЦП "Юг России (2008-2013 годы)")</t>
  </si>
  <si>
    <t>Снятие инфраструктурных ограничений развития экономики (софинансирование  ФЦП "Юг России (2008-2013 годы)")</t>
  </si>
  <si>
    <t>Мероприятия регионального значения по развитию систем жизнеобеспечения населения (софинансирование  ФЦП "Юг России (2008-2013 годы)")</t>
  </si>
  <si>
    <t xml:space="preserve">КУЛЬТУРА, КИНЕМАТОГРАФИЯ </t>
  </si>
  <si>
    <t>ФИЗИЧЕСКАЯ КУЛЬТУРА И СПОРТ</t>
  </si>
  <si>
    <t>ЗДРАВООХРАНЕНИЕ</t>
  </si>
  <si>
    <t>тыс. рублей</t>
  </si>
  <si>
    <t>ВСЕГО</t>
  </si>
  <si>
    <t>в том числе:</t>
  </si>
  <si>
    <t>НАЦИОНАЛЬНАЯ ЭКОНОМИКА</t>
  </si>
  <si>
    <t>ЖИЛИЩНО-КОММУНАЛЬНОЕ ХОЗЯЙСТВО</t>
  </si>
  <si>
    <t>ОБРАЗОВАНИЕ</t>
  </si>
  <si>
    <t>Общее образование</t>
  </si>
  <si>
    <t>Культура</t>
  </si>
  <si>
    <t>Стационарная медицинская помощь</t>
  </si>
  <si>
    <t>Примечание:</t>
  </si>
  <si>
    <r>
      <t>3)</t>
    </r>
    <r>
      <rPr>
        <sz val="12"/>
        <rFont val="Times New Roman"/>
        <family val="1"/>
      </rPr>
      <t xml:space="preserve"> государственный заказчик, заказчик-застройщик - Комитет дорожного хозяйства РСО-Алания</t>
    </r>
  </si>
  <si>
    <t>Другие вопросы в области национальной экономики</t>
  </si>
  <si>
    <t>СОЦИАЛЬНАЯ ПОЛИТИКА</t>
  </si>
  <si>
    <t>Социальное обслуживание населения</t>
  </si>
  <si>
    <t>из общего объема:</t>
  </si>
  <si>
    <t>Амбулаторная помощь</t>
  </si>
  <si>
    <t xml:space="preserve">Проектно-изыскательские работы </t>
  </si>
  <si>
    <t>Проектно-изыскательские работы</t>
  </si>
  <si>
    <t>Реконструкция электрических сетей, г. Алагир, г.Беслан  (софинансирование  ФЦП "Юг России (2008-2013 годы)")</t>
  </si>
  <si>
    <t>Дорожное хозяйство</t>
  </si>
  <si>
    <t xml:space="preserve">                                                                                                                                                                       Республики Северная Осетия-Алания</t>
  </si>
  <si>
    <t>Развитие производственной инфраструктуры Алагирского района</t>
  </si>
  <si>
    <t>Раздел, подраздел</t>
  </si>
  <si>
    <t>Целевая статья расходов</t>
  </si>
  <si>
    <t>0400</t>
  </si>
  <si>
    <t>0409</t>
  </si>
  <si>
    <t>0412</t>
  </si>
  <si>
    <t>0500</t>
  </si>
  <si>
    <t>0501</t>
  </si>
  <si>
    <t>0502</t>
  </si>
  <si>
    <t>0700</t>
  </si>
  <si>
    <t>0800</t>
  </si>
  <si>
    <t>0801</t>
  </si>
  <si>
    <t>1000200</t>
  </si>
  <si>
    <t>0900</t>
  </si>
  <si>
    <t>0901</t>
  </si>
  <si>
    <t>0902</t>
  </si>
  <si>
    <t>1100</t>
  </si>
  <si>
    <t>1102</t>
  </si>
  <si>
    <t>1000</t>
  </si>
  <si>
    <t>1002</t>
  </si>
  <si>
    <t>Водное хозяйство</t>
  </si>
  <si>
    <t>0406</t>
  </si>
  <si>
    <t>Реконструкция и расширение Архонского, Ардонского, Пригородного групповых водопроводов, групповых водопроводов Алагирского, Ирафского, Дигорского районов и систем водоснабжения населенных пунктов (софинансирование  ФЦП "Юг России (2008-2013 годы)")</t>
  </si>
  <si>
    <t>Строительство инженерной инфраструктуры для объектов социальной сферы, г.Владикавказ(софинансирование  ФЦП "Юг России (2008-2013 годы)")</t>
  </si>
  <si>
    <t>Коммунальное хозяйство</t>
  </si>
  <si>
    <t>Жилищное хозяйство</t>
  </si>
  <si>
    <t xml:space="preserve">                                                                                                                                                                        распоряжением Правительства</t>
  </si>
  <si>
    <t xml:space="preserve">                                                                                                                                                                            УТВЕРЖДЕНА</t>
  </si>
  <si>
    <t>928</t>
  </si>
  <si>
    <t>831</t>
  </si>
  <si>
    <t>935</t>
  </si>
  <si>
    <t>936</t>
  </si>
  <si>
    <t>938</t>
  </si>
  <si>
    <t>943</t>
  </si>
  <si>
    <t>961</t>
  </si>
  <si>
    <t>917</t>
  </si>
  <si>
    <t>922</t>
  </si>
  <si>
    <t>964</t>
  </si>
  <si>
    <t>965</t>
  </si>
  <si>
    <t>966</t>
  </si>
  <si>
    <t>969</t>
  </si>
  <si>
    <t>882</t>
  </si>
  <si>
    <t>1003</t>
  </si>
  <si>
    <t>Социальное обеспечение населения</t>
  </si>
  <si>
    <t>975</t>
  </si>
  <si>
    <t xml:space="preserve">                                                                                                                                                                  от   23 марта  2012 года   № 82-р     </t>
  </si>
  <si>
    <r>
      <t>2)</t>
    </r>
    <r>
      <rPr>
        <sz val="12"/>
        <rFont val="Times New Roman"/>
        <family val="1"/>
      </rPr>
      <t xml:space="preserve"> государственный заказчик - Министерство сельского хозяйства и продовольствия РСО-Алания, заказчик - застройщик - ГКУ "Управление капитального строительства и социального обустройства села" Министерства сельского хозяйства и продовольствия РСО-Алания</t>
    </r>
  </si>
  <si>
    <t>Строительство инженерной инфраструктуры для объектов социальной сферы, г.Владикавказ (софинансирование  ФЦП "Юг России (2008-2013 годы)")</t>
  </si>
  <si>
    <t xml:space="preserve">                                                                                                                                                                       ПРИЛОЖЕНИЕ</t>
  </si>
  <si>
    <t xml:space="preserve">                                                                                                                                                                     к распоряжению Правительства </t>
  </si>
  <si>
    <t xml:space="preserve">                                                                                                                                                                     Республики Северная Осетия-Алания </t>
  </si>
  <si>
    <t>Топливно-энергетический комплекс</t>
  </si>
  <si>
    <t>0402</t>
  </si>
  <si>
    <t>906</t>
  </si>
  <si>
    <t>919</t>
  </si>
  <si>
    <t>926</t>
  </si>
  <si>
    <t>Софинансирование  ФЦП "Культура России (20012-2018 годы)"</t>
  </si>
  <si>
    <r>
      <t xml:space="preserve">Берегоукрепительные работы на р.Терек (левый берег) в  г.Владикавказ, Республика Северная Осетия-Алания </t>
    </r>
    <r>
      <rPr>
        <vertAlign val="superscript"/>
        <sz val="12"/>
        <rFont val="Times New Roman"/>
        <family val="1"/>
      </rPr>
      <t xml:space="preserve">1) </t>
    </r>
  </si>
  <si>
    <r>
      <t>Реконструкция автодороги Чикола - Мацута - Комы-Арт с подъездом к с.Галиат (1 пусковой комплекс)</t>
    </r>
    <r>
      <rPr>
        <vertAlign val="superscript"/>
        <sz val="12"/>
        <rFont val="Times New Roman"/>
        <family val="1"/>
      </rPr>
      <t>3)</t>
    </r>
  </si>
  <si>
    <r>
      <t xml:space="preserve">Строительство школы на 500 мест в п.Новый Пригородного района Республики Северная Осетия-Алания </t>
    </r>
    <r>
      <rPr>
        <vertAlign val="superscript"/>
        <sz val="12"/>
        <rFont val="Times New Roman"/>
        <family val="1"/>
      </rPr>
      <t>1)</t>
    </r>
  </si>
  <si>
    <r>
      <t>Школа на 320 мест по ул.Горького в г.Владикавказе РСО-Алания</t>
    </r>
    <r>
      <rPr>
        <vertAlign val="superscript"/>
        <sz val="12"/>
        <rFont val="Times New Roman"/>
        <family val="1"/>
      </rPr>
      <t>1)</t>
    </r>
  </si>
  <si>
    <r>
      <t>Строительство школы-интерната на 500 мест в  г.Ардон Республики Северная Осетия-Алания</t>
    </r>
    <r>
      <rPr>
        <vertAlign val="superscript"/>
        <sz val="12"/>
        <rFont val="Times New Roman"/>
        <family val="1"/>
      </rPr>
      <t>1)</t>
    </r>
  </si>
  <si>
    <r>
      <t>Реконструкция общеобразовательной школы на 640 ученических мест в с.Хумалаг Правобережного района, РСО-Алания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</t>
    </r>
  </si>
  <si>
    <r>
      <t>Реконструкция Государственного театра оперы и балета, г.Владикавказ</t>
    </r>
    <r>
      <rPr>
        <vertAlign val="superscript"/>
        <sz val="12"/>
        <rFont val="Times New Roman"/>
        <family val="1"/>
      </rPr>
      <t>1)</t>
    </r>
  </si>
  <si>
    <r>
      <t>Реконструкция Центральной районной больницы в г.Моздок, Республика Северная Осетия-Алания  (детское инфекционное отделение)</t>
    </r>
    <r>
      <rPr>
        <vertAlign val="superscript"/>
        <sz val="12"/>
        <rFont val="Times New Roman"/>
        <family val="1"/>
      </rPr>
      <t>1)</t>
    </r>
  </si>
  <si>
    <r>
      <t xml:space="preserve">Строительство спортивного центра с универсальным игровым залом и плавательным бассейном, ул. Морских пехотинцев, 14,  г.Владикавказ </t>
    </r>
    <r>
      <rPr>
        <vertAlign val="superscript"/>
        <sz val="12"/>
        <rFont val="Times New Roman"/>
        <family val="1"/>
      </rPr>
      <t>1)</t>
    </r>
  </si>
  <si>
    <r>
      <t>Строительство спортивного зала Центра олимпийской подготовки сборной команды РСО-Алания по вольной борьбе,  г. Владикавказ</t>
    </r>
    <r>
      <rPr>
        <vertAlign val="superscript"/>
        <sz val="12"/>
        <rFont val="Times New Roman"/>
        <family val="1"/>
      </rPr>
      <t>1)</t>
    </r>
  </si>
  <si>
    <r>
      <t>Обеспечение жильем молодых специалистов на селе (софинансирование по ФЦП "Социальное развитие села до 2010 года")-решение Ленинского районного суда от 21.02.2011 г. №2-269/2011</t>
    </r>
    <r>
      <rPr>
        <vertAlign val="superscript"/>
        <sz val="12"/>
        <rFont val="Times New Roman"/>
        <family val="1"/>
      </rPr>
      <t xml:space="preserve"> 2)</t>
    </r>
  </si>
  <si>
    <r>
      <t>Реконструкция системы водоснабжения г.Моздок и населенных пунктов Моздокского района. Этап I. Этап II.</t>
    </r>
    <r>
      <rPr>
        <vertAlign val="superscript"/>
        <sz val="12"/>
        <rFont val="Times New Roman"/>
        <family val="1"/>
      </rPr>
      <t>1)</t>
    </r>
  </si>
  <si>
    <r>
      <t>4)</t>
    </r>
    <r>
      <rPr>
        <sz val="12"/>
        <rFont val="Times New Roman"/>
        <family val="1"/>
      </rPr>
      <t xml:space="preserve"> государственный заказчик - Министерство культуры и массовых коммуникаций РСО-Алания</t>
    </r>
  </si>
  <si>
    <t>Ведом-ство</t>
  </si>
  <si>
    <r>
      <t>Реконструкция Центральной районной больницы, г.Моздок (II этап)</t>
    </r>
    <r>
      <rPr>
        <b/>
        <vertAlign val="superscript"/>
        <sz val="12"/>
        <rFont val="Times New Roman"/>
        <family val="1"/>
      </rPr>
      <t>1)</t>
    </r>
  </si>
  <si>
    <t xml:space="preserve"> 2012 год </t>
  </si>
  <si>
    <t>2013 год</t>
  </si>
  <si>
    <r>
      <t>Строительство школы на 500 мест в п.Новый Пригородного района  (инженерная инфраструктура)</t>
    </r>
    <r>
      <rPr>
        <vertAlign val="superscript"/>
        <sz val="12"/>
        <rFont val="Times New Roman"/>
        <family val="1"/>
      </rPr>
      <t>1)</t>
    </r>
  </si>
  <si>
    <t>Вид расходов</t>
  </si>
  <si>
    <r>
      <t>1)</t>
    </r>
    <r>
      <rPr>
        <sz val="12"/>
        <rFont val="Times New Roman"/>
        <family val="1"/>
      </rPr>
      <t xml:space="preserve"> государственный заказчик - Министерство архитектуры и строительной политики РСО - Алания, заказчик-застройщик - ГУП "Управление капитального строительства" Министерства архитектуры и строительной политики РСО-Алания</t>
    </r>
  </si>
  <si>
    <r>
      <t>Реконструкция водопроводных сетей, с.Ногир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Пригородного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района</t>
    </r>
    <r>
      <rPr>
        <vertAlign val="superscript"/>
        <sz val="12"/>
        <rFont val="Times New Roman"/>
        <family val="1"/>
      </rPr>
      <t>2)</t>
    </r>
  </si>
  <si>
    <r>
      <t>Реконструкция Национального музея РСО-Алания,  г.Владикавказ</t>
    </r>
    <r>
      <rPr>
        <vertAlign val="superscript"/>
        <sz val="12"/>
        <rFont val="Times New Roman"/>
        <family val="1"/>
      </rPr>
      <t>1)</t>
    </r>
  </si>
  <si>
    <t>Развитие сельскохозяйственного производства, рыбохозяйственного комплекса и инженерной инфраструктуры сельских территорий софинансирование  ФЦП "Юг России (2008-2013 годы)")</t>
  </si>
  <si>
    <t>Мероприятия, направленные на решение острых проблем в социальной сфере в отдельных районах и муниципальных образованиях (софинансирование  ФЦП "Юг России (2008-2013 годы)")</t>
  </si>
  <si>
    <r>
      <t>Электроснабжение МКР 14,15,19, распределительный пункт в МКР № 19</t>
    </r>
    <r>
      <rPr>
        <vertAlign val="superscript"/>
        <sz val="11"/>
        <rFont val="Times New Roman"/>
        <family val="1"/>
      </rPr>
      <t>1)</t>
    </r>
  </si>
  <si>
    <r>
      <t>Реконструкция электрических сетей в г.Алагир, Республика Северная Осетия-Алания</t>
    </r>
    <r>
      <rPr>
        <vertAlign val="superscript"/>
        <sz val="12"/>
        <rFont val="Times New Roman"/>
        <family val="1"/>
      </rPr>
      <t xml:space="preserve">1)  </t>
    </r>
    <r>
      <rPr>
        <sz val="12"/>
        <rFont val="Times New Roman"/>
        <family val="1"/>
      </rPr>
      <t xml:space="preserve">( мероприятия по   энергосбережению и повышению энергетической эффективности) </t>
    </r>
  </si>
  <si>
    <r>
      <t>Реконструкция электрических сетей, г.Беслан, Республика Северная Осетия-Алания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(мероприятия по   энергосбережению и повышению энергетической эффективности) </t>
    </r>
  </si>
  <si>
    <r>
      <t>Газоснабжение горно-рекреационного комплекса "Мамисон"</t>
    </r>
    <r>
      <rPr>
        <b/>
        <vertAlign val="superscript"/>
        <sz val="12"/>
        <rFont val="Times New Roman"/>
        <family val="1"/>
      </rPr>
      <t>5)</t>
    </r>
  </si>
  <si>
    <r>
      <t>Головной водопровод "Родник Фаныкдон"-Беслан-Зильги-Батако-Раздзог-Заманкул Правобережного района</t>
    </r>
    <r>
      <rPr>
        <vertAlign val="superscript"/>
        <sz val="12"/>
        <rFont val="Times New Roman"/>
        <family val="1"/>
      </rPr>
      <t xml:space="preserve">2) </t>
    </r>
    <r>
      <rPr>
        <sz val="12"/>
        <rFont val="Times New Roman"/>
        <family val="1"/>
      </rPr>
      <t xml:space="preserve">(мероприятия по   энергосбережению и повышению энергетической эффективности) </t>
    </r>
  </si>
  <si>
    <r>
      <t xml:space="preserve">Реконструкция РП-3 с кабельными линиями 6 кВ от ЦРП-1 до РП-3, г.Владикавказ (дополнительные работы) </t>
    </r>
    <r>
      <rPr>
        <b/>
        <vertAlign val="superscript"/>
        <sz val="12"/>
        <rFont val="Times New Roman"/>
        <family val="1"/>
      </rPr>
      <t xml:space="preserve">5) </t>
    </r>
    <r>
      <rPr>
        <sz val="12"/>
        <rFont val="Times New Roman"/>
        <family val="1"/>
      </rPr>
      <t xml:space="preserve">(мероприятия по   энергосбережению и повышению энергетической эффективности) </t>
    </r>
  </si>
  <si>
    <r>
      <t>Модернизация системы водоснабжения г.Владикавказа (I этап)</t>
    </r>
    <r>
      <rPr>
        <b/>
        <vertAlign val="superscript"/>
        <sz val="12"/>
        <rFont val="Times New Roman"/>
        <family val="1"/>
      </rPr>
      <t>5)</t>
    </r>
  </si>
  <si>
    <r>
      <t>Модернизация системы водоснабжения г.Владикавказа (II этап)</t>
    </r>
    <r>
      <rPr>
        <b/>
        <vertAlign val="superscript"/>
        <sz val="12"/>
        <rFont val="Times New Roman"/>
        <family val="1"/>
      </rPr>
      <t>5)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(мероприятия по   энергосбережению и повышению энергетической эффективности) </t>
    </r>
  </si>
  <si>
    <r>
      <t>Реконструкция общеобразовательной школы №1 на 640 ученических мест в с. Чикола Ирафского района</t>
    </r>
    <r>
      <rPr>
        <vertAlign val="superscript"/>
        <sz val="12"/>
        <rFont val="Times New Roman"/>
        <family val="1"/>
      </rPr>
      <t xml:space="preserve">1) </t>
    </r>
    <r>
      <rPr>
        <sz val="12"/>
        <rFont val="Times New Roman"/>
        <family val="1"/>
      </rPr>
      <t xml:space="preserve">(мероприятия по   энергосбережению и повышению энергетической эффективности) </t>
    </r>
  </si>
  <si>
    <r>
      <t>5)</t>
    </r>
    <r>
      <rPr>
        <sz val="12"/>
        <rFont val="Times New Roman"/>
        <family val="1"/>
      </rPr>
      <t xml:space="preserve"> государственный заказчик - Министерство топлива, энергетики и жилищно-коммунального хозяйства РСО-Алания, заказчик-застройщик -ГКУ "ОРС ЖКХ" Министерства топлива, энергетики и жилищно-коммунального хозяйства РСО-Алания</t>
    </r>
  </si>
  <si>
    <t>0703</t>
  </si>
  <si>
    <t>1005900</t>
  </si>
  <si>
    <t xml:space="preserve">Софинансирование ФЦП "Повышение безопасности дорожного движения в 2006-2012 годах" </t>
  </si>
  <si>
    <t>Софинансирование ФЦП "Развитие физической культуры и спорта в Российской Федерации на 2006-2015 годы"</t>
  </si>
  <si>
    <r>
      <t>6)</t>
    </r>
    <r>
      <rPr>
        <sz val="12"/>
        <rFont val="Times New Roman"/>
        <family val="1"/>
      </rPr>
      <t xml:space="preserve"> государственный заказчик - Министерство образования и науки РСО-Алания </t>
    </r>
  </si>
  <si>
    <t>Софинансирование ФЦП "Социальное развитие села до 2013 года"</t>
  </si>
  <si>
    <t>Бюджетные инвестиции</t>
  </si>
  <si>
    <r>
      <t>Строительство автодром-центра ГОУ НПО "Профессиональное училище №7"</t>
    </r>
    <r>
      <rPr>
        <b/>
        <vertAlign val="superscript"/>
        <sz val="12"/>
        <rFont val="Times New Roman"/>
        <family val="1"/>
      </rPr>
      <t>6)</t>
    </r>
  </si>
  <si>
    <r>
      <t>Строительство Дворца спорта тхэквондо, ул. Морских пехотинцев, г.Владикавказ</t>
    </r>
    <r>
      <rPr>
        <vertAlign val="superscript"/>
        <sz val="12"/>
        <rFont val="Times New Roman"/>
        <family val="1"/>
      </rPr>
      <t>1)</t>
    </r>
  </si>
  <si>
    <t>978</t>
  </si>
  <si>
    <t>944</t>
  </si>
  <si>
    <r>
      <t>Реконструкция системы водоснабжения г.Моздок и населенных пунктов Моздокского района, (с.Хурикау, с. Кусово). Этап II</t>
    </r>
    <r>
      <rPr>
        <b/>
        <vertAlign val="superscript"/>
        <sz val="12"/>
        <rFont val="Times New Roman"/>
        <family val="1"/>
      </rPr>
      <t>1)</t>
    </r>
  </si>
  <si>
    <r>
      <t>Реконструкция системы водоснабжения г.Моздок и населенных пунктов Моздокского района. Этап I</t>
    </r>
    <r>
      <rPr>
        <b/>
        <vertAlign val="superscript"/>
        <sz val="12"/>
        <rFont val="Times New Roman"/>
        <family val="1"/>
      </rPr>
      <t xml:space="preserve">1) </t>
    </r>
    <r>
      <rPr>
        <sz val="12"/>
        <rFont val="Times New Roman"/>
        <family val="1"/>
      </rPr>
      <t xml:space="preserve">(мероприятия по   энергосбережению и повышению энергетической эффективности) </t>
    </r>
  </si>
  <si>
    <t xml:space="preserve">                                                                                                                                                                   от 14 сентября 2012 года   № 244-р</t>
  </si>
  <si>
    <r>
      <t>Детско-юношеская спортивная школа олимпийского резерва по футболу "Юность"(устройство искусственного травяного покрытия полей)</t>
    </r>
    <r>
      <rPr>
        <vertAlign val="superscript"/>
        <sz val="12"/>
        <rFont val="Times New Roman"/>
        <family val="1"/>
      </rPr>
      <t>1)</t>
    </r>
  </si>
  <si>
    <t xml:space="preserve">Республиканская адресная инвестиционная программа Республики Северная Осетия - Алания на 2012 год и плановый  2013 год   </t>
  </si>
  <si>
    <r>
      <t xml:space="preserve">Создание горно-рекреационного комплекса "Мамисон". Строительство высоковольтных линий электропередач и подстанционного хозяйства, Алагирский район, Республика Северная Осетия-Алания. (I и II этапы) </t>
    </r>
    <r>
      <rPr>
        <vertAlign val="superscript"/>
        <sz val="12"/>
        <rFont val="Times New Roman"/>
        <family val="1"/>
      </rPr>
      <t>1)</t>
    </r>
  </si>
  <si>
    <r>
      <t xml:space="preserve">Реконструкция здания Дома Правительства Республики Северная Осетия-Алания, г.Владикавказ </t>
    </r>
    <r>
      <rPr>
        <vertAlign val="superscript"/>
        <sz val="12"/>
        <rFont val="Times New Roman"/>
        <family val="1"/>
      </rPr>
      <t xml:space="preserve">1) </t>
    </r>
    <r>
      <rPr>
        <sz val="12"/>
        <rFont val="Times New Roman"/>
        <family val="1"/>
      </rPr>
      <t xml:space="preserve">( мероприятия по   энергосбережению и повышению энергетической эффективности) </t>
    </r>
  </si>
  <si>
    <r>
      <t xml:space="preserve">Подготовка документации для обеспечения ввода в эксплуатацию объектов незавершенного строительства ФЦП "Юг России (2008-2013 годы)" (изготовление кадастрового паспорта и землеустроительного плана по отведенному участку, в том числе подготовка проектов межевания территорий) </t>
    </r>
    <r>
      <rPr>
        <b/>
        <vertAlign val="superscript"/>
        <sz val="12"/>
        <rFont val="Times New Roman"/>
        <family val="1"/>
      </rPr>
      <t xml:space="preserve">1)   </t>
    </r>
  </si>
  <si>
    <r>
      <t xml:space="preserve">Строительство внешних инженерных сетей ЖСК-142, 44-кв. ж/д,  МР-9,  ул.Цоколаева, г.Владикавказ </t>
    </r>
    <r>
      <rPr>
        <vertAlign val="superscript"/>
        <sz val="12"/>
        <rFont val="Times New Roman"/>
        <family val="1"/>
      </rPr>
      <t>1)</t>
    </r>
  </si>
  <si>
    <r>
      <t>Реконструкция газопровода-отвода к г. Алагир</t>
    </r>
    <r>
      <rPr>
        <vertAlign val="superscript"/>
        <sz val="12"/>
        <rFont val="Times New Roman"/>
        <family val="1"/>
      </rPr>
      <t>1)</t>
    </r>
  </si>
  <si>
    <r>
      <t>Реконструкция и расширение II-ой очереди канализации в г.Моздоке</t>
    </r>
    <r>
      <rPr>
        <vertAlign val="superscript"/>
        <sz val="12"/>
        <rFont val="Times New Roman"/>
        <family val="1"/>
      </rPr>
      <t>1)</t>
    </r>
  </si>
  <si>
    <r>
      <t>Газоснабжение ул. Садовая, ул. Гречко в ст. Змейская Кировского района</t>
    </r>
    <r>
      <rPr>
        <vertAlign val="superscript"/>
        <sz val="12"/>
        <rFont val="Times New Roman"/>
        <family val="1"/>
      </rPr>
      <t>2)</t>
    </r>
  </si>
  <si>
    <r>
      <t>Газоснабжение ул. Чибирова и ул. Сотиева в с. Ногир Пригородного района</t>
    </r>
    <r>
      <rPr>
        <vertAlign val="superscript"/>
        <sz val="12"/>
        <rFont val="Times New Roman"/>
        <family val="1"/>
      </rPr>
      <t>2)</t>
    </r>
  </si>
  <si>
    <r>
      <t>Строительство водозаборов и водопроводных сетей</t>
    </r>
    <r>
      <rPr>
        <vertAlign val="superscript"/>
        <sz val="12"/>
        <rFont val="Times New Roman"/>
        <family val="1"/>
      </rPr>
      <t>1)</t>
    </r>
  </si>
  <si>
    <r>
      <t>Строительство водопроводных сетей к объектам производственной инфраструктуры Алагирского района, 2 очередь</t>
    </r>
    <r>
      <rPr>
        <vertAlign val="superscript"/>
        <sz val="12"/>
        <rFont val="Times New Roman"/>
        <family val="1"/>
      </rPr>
      <t>1)</t>
    </r>
  </si>
  <si>
    <r>
      <t>Реконструкция Архонского группового водопровода на участке "Головной водозабор -с.Гизель Пригородного района РСО-Алания" (I очередь)</t>
    </r>
    <r>
      <rPr>
        <vertAlign val="superscript"/>
        <sz val="12"/>
        <rFont val="Times New Roman"/>
        <family val="1"/>
      </rPr>
      <t>2)</t>
    </r>
  </si>
  <si>
    <r>
      <t>Реконструкция Архонского группового водопровода на участке "Головной водозабор -с.Гизель" Пригородного района РСО-Алания, II очередь</t>
    </r>
    <r>
      <rPr>
        <vertAlign val="superscript"/>
        <sz val="12"/>
        <rFont val="Times New Roman"/>
        <family val="1"/>
      </rPr>
      <t xml:space="preserve">2)  </t>
    </r>
    <r>
      <rPr>
        <sz val="12"/>
        <rFont val="Times New Roman"/>
        <family val="1"/>
      </rPr>
      <t xml:space="preserve">(мероприятия по   энергосбережению и повышению энергетической эффективности) </t>
    </r>
  </si>
  <si>
    <r>
      <t xml:space="preserve">Газификация населенных пунктов Моздокского района. Газопроводы низкого давления  пос. Черноярский </t>
    </r>
    <r>
      <rPr>
        <vertAlign val="superscript"/>
        <sz val="12"/>
        <rFont val="Times New Roman"/>
        <family val="1"/>
      </rPr>
      <t>1)</t>
    </r>
  </si>
  <si>
    <r>
      <t>Газификация населенных пунктов Моздокского района. Газопроводы низкого давления  с. Елбаево</t>
    </r>
    <r>
      <rPr>
        <vertAlign val="superscript"/>
        <sz val="12"/>
        <rFont val="Times New Roman"/>
        <family val="1"/>
      </rPr>
      <t>1)</t>
    </r>
  </si>
  <si>
    <r>
      <t>Газификация населенных пунктов Моздокского района. Газопроводы низкого давления  пос. Тельмана</t>
    </r>
    <r>
      <rPr>
        <vertAlign val="superscript"/>
        <sz val="12"/>
        <rFont val="Times New Roman"/>
        <family val="1"/>
      </rPr>
      <t>1)</t>
    </r>
  </si>
  <si>
    <r>
      <t>Газоснабжение улиц ст. Луковской Моздокского района РСО-Алания</t>
    </r>
    <r>
      <rPr>
        <vertAlign val="superscript"/>
        <sz val="12"/>
        <rFont val="Times New Roman"/>
        <family val="1"/>
      </rPr>
      <t>1)</t>
    </r>
  </si>
  <si>
    <r>
      <t xml:space="preserve">Строительство канализационного коллектора по ул. Надтеречной в с.Ногир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Пригородного района</t>
    </r>
    <r>
      <rPr>
        <vertAlign val="superscript"/>
        <sz val="12"/>
        <rFont val="Times New Roman"/>
        <family val="1"/>
      </rPr>
      <t>1)</t>
    </r>
  </si>
  <si>
    <r>
      <t>Реконструкция водопроводных сетей с. Даргавс Пригородного района</t>
    </r>
    <r>
      <rPr>
        <vertAlign val="superscript"/>
        <sz val="12"/>
        <rFont val="Times New Roman"/>
        <family val="1"/>
      </rPr>
      <t>1)</t>
    </r>
  </si>
  <si>
    <r>
      <t>Газификация с. Хурикау, с. Кусово Моздокского района</t>
    </r>
    <r>
      <rPr>
        <b/>
        <vertAlign val="superscript"/>
        <sz val="12"/>
        <rFont val="Times New Roman"/>
        <family val="1"/>
      </rPr>
      <t>1)</t>
    </r>
  </si>
  <si>
    <r>
      <t>Газификация сел горной зоны РСО-Алания, Алагирский район (пос.Мизур, пос.Бурон),  III очередь-теплоснабжение</t>
    </r>
    <r>
      <rPr>
        <vertAlign val="superscript"/>
        <sz val="12"/>
        <rFont val="Times New Roman"/>
        <family val="1"/>
      </rPr>
      <t xml:space="preserve">1) </t>
    </r>
  </si>
  <si>
    <r>
      <t>Строительство пристройки к школе, с. В. Саниба</t>
    </r>
    <r>
      <rPr>
        <b/>
        <vertAlign val="superscript"/>
        <sz val="12"/>
        <rFont val="Times New Roman"/>
        <family val="1"/>
      </rPr>
      <t>1)</t>
    </r>
  </si>
  <si>
    <r>
      <t>Реконструкция Национальной научной библиотеки РСО-Алания, г.Владикавказ</t>
    </r>
    <r>
      <rPr>
        <vertAlign val="superscript"/>
        <sz val="12"/>
        <rFont val="Times New Roman"/>
        <family val="1"/>
      </rPr>
      <t>4)</t>
    </r>
  </si>
  <si>
    <r>
      <t>Реконструкция Национальной научной библиотеки РСО-Алания, г.Владикавказ</t>
    </r>
    <r>
      <rPr>
        <vertAlign val="superscript"/>
        <sz val="12"/>
        <rFont val="Times New Roman"/>
        <family val="1"/>
      </rPr>
      <t>1)</t>
    </r>
  </si>
  <si>
    <r>
      <t>Реконструкция Дома культуры, с. Карджин Кировского района</t>
    </r>
    <r>
      <rPr>
        <vertAlign val="superscript"/>
        <sz val="12"/>
        <rFont val="Times New Roman"/>
        <family val="1"/>
      </rPr>
      <t xml:space="preserve">1) </t>
    </r>
    <r>
      <rPr>
        <sz val="12"/>
        <rFont val="Times New Roman"/>
        <family val="1"/>
      </rPr>
      <t xml:space="preserve">(мероприятия по   энергосбережению и повышению энергетической эффективности) </t>
    </r>
  </si>
  <si>
    <r>
      <t>Строительство Кавказского музыкально-культурного центра Валерия Гергиева, г.Владикавказ (I очередь - Проект организации работ по сносу и демонтажу объектов капитального строительства) (софинансирование непрограммной части Федеральной адресной инвестиционной программы на 2011 год и на плановый период 2012 и 2013 годов)</t>
    </r>
    <r>
      <rPr>
        <vertAlign val="superscript"/>
        <sz val="12"/>
        <rFont val="Times New Roman"/>
        <family val="1"/>
      </rPr>
      <t>1)</t>
    </r>
  </si>
  <si>
    <r>
      <t>Кавказский музыкально-культурный центр Валерия Гергиева, г.Владикавказ, Республика Северная Осетия-Алания</t>
    </r>
    <r>
      <rPr>
        <vertAlign val="superscript"/>
        <sz val="12"/>
        <rFont val="Times New Roman"/>
        <family val="1"/>
      </rPr>
      <t xml:space="preserve">1) </t>
    </r>
  </si>
  <si>
    <r>
      <t xml:space="preserve">Реконструкция кожно-венерологического диспансера, г.Владикавказ (дополнительные работы) </t>
    </r>
    <r>
      <rPr>
        <vertAlign val="superscript"/>
        <sz val="12"/>
        <rFont val="Times New Roman"/>
        <family val="1"/>
      </rPr>
      <t>1</t>
    </r>
    <r>
      <rPr>
        <b/>
        <vertAlign val="superscript"/>
        <sz val="12"/>
        <rFont val="Times New Roman"/>
        <family val="1"/>
      </rPr>
      <t>)</t>
    </r>
    <r>
      <rPr>
        <sz val="12"/>
        <rFont val="Times New Roman"/>
        <family val="1"/>
      </rPr>
      <t xml:space="preserve"> (мероприятия по   энергосбережению и повышению энергетической эффективности) </t>
    </r>
  </si>
  <si>
    <r>
      <t>Корректировка проекта "Реконструкция кожно-венерологического диспансера, г.Владикавказ"</t>
    </r>
    <r>
      <rPr>
        <vertAlign val="superscript"/>
        <sz val="12"/>
        <rFont val="Times New Roman"/>
        <family val="1"/>
      </rPr>
      <t xml:space="preserve"> 1)</t>
    </r>
  </si>
  <si>
    <r>
      <t>Реконструкция здания пищеблока Республиканской детской клинической больницы, г.Владикавказ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(мероприятия по   энергосбережению и повышению энергетической эффективности) </t>
    </r>
  </si>
  <si>
    <r>
      <t>Строительство инфекционного корпуса на 150 коек Республиканской детской клинической больницы, г.Владикавказ</t>
    </r>
    <r>
      <rPr>
        <vertAlign val="superscript"/>
        <sz val="12"/>
        <rFont val="Times New Roman"/>
        <family val="1"/>
      </rPr>
      <t>1)</t>
    </r>
  </si>
  <si>
    <r>
      <t>Республиканский центр по профилактике и борьбе со СПИДом, г.Владикавказ, Республика Северная Осетия-Алания</t>
    </r>
    <r>
      <rPr>
        <vertAlign val="superscript"/>
        <sz val="12"/>
        <rFont val="Times New Roman"/>
        <family val="1"/>
      </rPr>
      <t>1)</t>
    </r>
  </si>
  <si>
    <r>
      <t>Газификация и теплоснабжение МУЗ "Нузальская районная больница" Алагирского района</t>
    </r>
    <r>
      <rPr>
        <vertAlign val="superscript"/>
        <sz val="12"/>
        <rFont val="Times New Roman"/>
        <family val="1"/>
      </rPr>
      <t xml:space="preserve">1) </t>
    </r>
    <r>
      <rPr>
        <sz val="12"/>
        <rFont val="Times New Roman"/>
        <family val="1"/>
      </rPr>
      <t xml:space="preserve">(мероприятия по   энергосбережению и повышению энергетической эффективности) </t>
    </r>
  </si>
  <si>
    <r>
      <t>Строительство пищеблока в районной больнице ст. Архонская</t>
    </r>
    <r>
      <rPr>
        <vertAlign val="superscript"/>
        <sz val="12"/>
        <rFont val="Times New Roman"/>
        <family val="1"/>
      </rPr>
      <t>1)</t>
    </r>
  </si>
  <si>
    <r>
      <t>Реконструкция 1-й городской больницы на 295 коек в г.Владикавказе, Республика Северная Осетия-Алания</t>
    </r>
    <r>
      <rPr>
        <vertAlign val="superscript"/>
        <sz val="12"/>
        <rFont val="Times New Roman"/>
        <family val="1"/>
      </rPr>
      <t xml:space="preserve">1) </t>
    </r>
    <r>
      <rPr>
        <sz val="12"/>
        <rFont val="Times New Roman"/>
        <family val="1"/>
      </rPr>
      <t xml:space="preserve">(мероприятия по   энергосбережению и повышению энергетической эффективности) </t>
    </r>
  </si>
  <si>
    <r>
      <t>Реконструкция  Центральной районной больницы в г.Алагире, Республика Северная Осетия-Алания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(мероприятия по   энергосбережению и повышению энергетической эффективности) </t>
    </r>
  </si>
  <si>
    <r>
      <t>Реконструкция здания амбулатории в с. Сунжа</t>
    </r>
    <r>
      <rPr>
        <vertAlign val="superscript"/>
        <sz val="12"/>
        <rFont val="Times New Roman"/>
        <family val="1"/>
      </rPr>
      <t xml:space="preserve">1) </t>
    </r>
    <r>
      <rPr>
        <sz val="12"/>
        <rFont val="Times New Roman"/>
        <family val="1"/>
      </rPr>
      <t xml:space="preserve">(мероприятия по   энергосбережению и повышению энергетической эффективности) </t>
    </r>
  </si>
  <si>
    <r>
      <t>Строительство амбулатории на 50 посещений в смену в с. Куртат</t>
    </r>
    <r>
      <rPr>
        <vertAlign val="superscript"/>
        <sz val="12"/>
        <rFont val="Times New Roman"/>
        <family val="1"/>
      </rPr>
      <t>1)</t>
    </r>
  </si>
  <si>
    <r>
      <t>Строительство стадиона на  32 тыс.посадочных мест  и комплекса Академии футбола для детей, г.Владикавказ</t>
    </r>
    <r>
      <rPr>
        <b/>
        <vertAlign val="superscript"/>
        <sz val="12"/>
        <rFont val="Times New Roman"/>
        <family val="1"/>
      </rPr>
      <t>1)</t>
    </r>
  </si>
  <si>
    <r>
      <t>Строительство спортивного комплекса в с.Карджин Кировского района РСО-Алания</t>
    </r>
    <r>
      <rPr>
        <vertAlign val="superscript"/>
        <sz val="12"/>
        <rFont val="Times New Roman"/>
        <family val="1"/>
      </rPr>
      <t>1)</t>
    </r>
  </si>
  <si>
    <r>
      <t>Строительство конно-спортивного манежа Республиканской конно-спортивной школы РСО-Алания</t>
    </r>
    <r>
      <rPr>
        <vertAlign val="superscript"/>
        <sz val="12"/>
        <rFont val="Times New Roman"/>
        <family val="1"/>
      </rPr>
      <t>1)</t>
    </r>
  </si>
  <si>
    <r>
      <t xml:space="preserve">Строительство здания главного спального корпуса с вспомогательными помещениями Республиканского дома-интерната для престарелых и инвалидов "Забота", г.Владикавказ </t>
    </r>
    <r>
      <rPr>
        <vertAlign val="superscript"/>
        <sz val="12"/>
        <rFont val="Times New Roman"/>
        <family val="1"/>
      </rPr>
      <t>1)</t>
    </r>
  </si>
  <si>
    <r>
      <t xml:space="preserve">Реконструкция спального корпуса на 60 мест Республиканского дома-интерната для престарелых и инвалидов "Забота", г.Владикавказ </t>
    </r>
    <r>
      <rPr>
        <vertAlign val="superscript"/>
        <sz val="12"/>
        <rFont val="Times New Roman"/>
        <family val="1"/>
      </rPr>
      <t>1)</t>
    </r>
  </si>
  <si>
    <r>
      <t>Строительство столовой на 200 мест  Республиканского дома-интерната для престарелых и инвалидов "Забота", г.Владикавказ</t>
    </r>
    <r>
      <rPr>
        <vertAlign val="superscript"/>
        <sz val="12"/>
        <rFont val="Times New Roman"/>
        <family val="1"/>
      </rPr>
      <t>1)</t>
    </r>
  </si>
  <si>
    <r>
      <t>Строительство столовой Республиканского детского реабилитационно-оздоровительного центра "Горный воздух", г.Владикавказ</t>
    </r>
    <r>
      <rPr>
        <vertAlign val="superscript"/>
        <sz val="12"/>
        <rFont val="Times New Roman"/>
        <family val="1"/>
      </rPr>
      <t>1)</t>
    </r>
  </si>
  <si>
    <r>
      <t>Внутриплощадочные сети электроосвещения  Республиканского детского реабилитационно-оздоровительного центра "Горный воздух", г.Владикавказ</t>
    </r>
    <r>
      <rPr>
        <vertAlign val="superscript"/>
        <sz val="12"/>
        <rFont val="Times New Roman"/>
        <family val="1"/>
      </rPr>
      <t>1)</t>
    </r>
  </si>
  <si>
    <r>
      <t>Реконструкция здания Ирафского территориального Центра социальной помощи семье и детям на 250 семей, с. Чикола</t>
    </r>
    <r>
      <rPr>
        <vertAlign val="superscript"/>
        <sz val="12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</si>
</sst>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43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р_."/>
    <numFmt numFmtId="174" formatCode="0.0"/>
    <numFmt numFmtId="175" formatCode="#,##0.0000"/>
    <numFmt numFmtId="176" formatCode="#,##0.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#,##0.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mmm/yyyy"/>
    <numFmt numFmtId="191" formatCode="_-* #,##0.000_р_._-;\-* #,##0.000_р_._-;_-* &quot;-&quot;??_р_._-;_-@_-"/>
    <numFmt numFmtId="192" formatCode="_-* #,##0.000_р_._-;\-* #,##0.000_р_._-;_-* &quot;-&quot;???_р_._-;_-@_-"/>
    <numFmt numFmtId="193" formatCode="_-* #,##0.0000_р_._-;\-* #,##0.0000_р_._-;_-* &quot;-&quot;??_р_._-;_-@_-"/>
    <numFmt numFmtId="194" formatCode="_(* #,##0.00_);_(* \(#,##0.00\);_(* &quot;-&quot;??_);_(@_)"/>
    <numFmt numFmtId="195" formatCode="_(* #,##0.0_);_(* \(#,##0.0\);_(* &quot;-&quot;??_);_(@_)"/>
    <numFmt numFmtId="196" formatCode="_(* #,##0.000_);_(* \(#,##0.000\);_(* &quot;-&quot;??_);_(@_)"/>
    <numFmt numFmtId="197" formatCode="_-* #,##0.0_р_._-;\-* #,##0.0_р_._-;_-* &quot;-&quot;??_р_._-;_-@_-"/>
    <numFmt numFmtId="198" formatCode="_-* #,##0.0_р_._-;\-* #,##0.0_р_._-;_-* &quot;-&quot;?_р_._-;_-@_-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9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174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7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195" fontId="1" fillId="0" borderId="0" xfId="61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192" fontId="1" fillId="0" borderId="0" xfId="0" applyNumberFormat="1" applyFont="1" applyFill="1" applyBorder="1" applyAlignment="1">
      <alignment/>
    </xf>
    <xf numFmtId="191" fontId="1" fillId="0" borderId="0" xfId="61" applyNumberFormat="1" applyFont="1" applyFill="1" applyBorder="1" applyAlignment="1">
      <alignment/>
    </xf>
    <xf numFmtId="191" fontId="1" fillId="0" borderId="0" xfId="61" applyNumberFormat="1" applyFont="1" applyFill="1" applyBorder="1" applyAlignment="1">
      <alignment horizontal="center" vertical="center"/>
    </xf>
    <xf numFmtId="191" fontId="1" fillId="0" borderId="0" xfId="0" applyNumberFormat="1" applyFont="1" applyFill="1" applyBorder="1" applyAlignment="1">
      <alignment horizontal="center" vertical="center"/>
    </xf>
    <xf numFmtId="191" fontId="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justify"/>
    </xf>
    <xf numFmtId="197" fontId="1" fillId="0" borderId="0" xfId="61" applyNumberFormat="1" applyFont="1" applyFill="1" applyBorder="1" applyAlignment="1">
      <alignment horizontal="center" vertical="center"/>
    </xf>
    <xf numFmtId="198" fontId="2" fillId="0" borderId="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3" fillId="0" borderId="0" xfId="61" applyNumberFormat="1" applyFont="1" applyFill="1" applyBorder="1" applyAlignment="1">
      <alignment horizontal="center"/>
    </xf>
    <xf numFmtId="176" fontId="1" fillId="0" borderId="0" xfId="61" applyNumberFormat="1" applyFont="1" applyFill="1" applyBorder="1" applyAlignment="1">
      <alignment vertical="center" wrapText="1"/>
    </xf>
    <xf numFmtId="176" fontId="3" fillId="0" borderId="0" xfId="61" applyNumberFormat="1" applyFont="1" applyFill="1" applyBorder="1" applyAlignment="1">
      <alignment horizontal="center" wrapText="1"/>
    </xf>
    <xf numFmtId="176" fontId="1" fillId="0" borderId="0" xfId="61" applyNumberFormat="1" applyFont="1" applyFill="1" applyBorder="1" applyAlignment="1">
      <alignment horizontal="center" vertical="center" wrapText="1"/>
    </xf>
    <xf numFmtId="176" fontId="3" fillId="0" borderId="0" xfId="61" applyNumberFormat="1" applyFont="1" applyFill="1" applyBorder="1" applyAlignment="1">
      <alignment horizontal="center" vertical="center" wrapText="1"/>
    </xf>
    <xf numFmtId="176" fontId="1" fillId="0" borderId="0" xfId="61" applyNumberFormat="1" applyFont="1" applyFill="1" applyBorder="1" applyAlignment="1">
      <alignment horizontal="center" vertical="center"/>
    </xf>
    <xf numFmtId="176" fontId="3" fillId="0" borderId="0" xfId="61" applyNumberFormat="1" applyFont="1" applyFill="1" applyBorder="1" applyAlignment="1">
      <alignment horizontal="center" vertical="center"/>
    </xf>
    <xf numFmtId="176" fontId="1" fillId="0" borderId="0" xfId="61" applyNumberFormat="1" applyFont="1" applyFill="1" applyBorder="1" applyAlignment="1">
      <alignment horizontal="center" vertical="center" shrinkToFit="1"/>
    </xf>
    <xf numFmtId="176" fontId="1" fillId="0" borderId="0" xfId="63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61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191" fontId="3" fillId="0" borderId="18" xfId="61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vertical="center" wrapText="1"/>
    </xf>
    <xf numFmtId="191" fontId="1" fillId="0" borderId="18" xfId="61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left" wrapText="1"/>
    </xf>
    <xf numFmtId="191" fontId="1" fillId="0" borderId="18" xfId="61" applyNumberFormat="1" applyFont="1" applyFill="1" applyBorder="1" applyAlignment="1">
      <alignment/>
    </xf>
    <xf numFmtId="0" fontId="8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191" fontId="1" fillId="0" borderId="18" xfId="61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91" fontId="3" fillId="0" borderId="18" xfId="61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vertical="center" wrapText="1"/>
    </xf>
    <xf numFmtId="191" fontId="1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91" fontId="12" fillId="0" borderId="18" xfId="0" applyNumberFormat="1" applyFont="1" applyFill="1" applyBorder="1" applyAlignment="1">
      <alignment horizontal="center" vertical="justify"/>
    </xf>
    <xf numFmtId="191" fontId="1" fillId="0" borderId="18" xfId="0" applyNumberFormat="1" applyFont="1" applyFill="1" applyBorder="1" applyAlignment="1">
      <alignment/>
    </xf>
    <xf numFmtId="197" fontId="1" fillId="0" borderId="18" xfId="61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shrinkToFit="1"/>
    </xf>
    <xf numFmtId="49" fontId="1" fillId="0" borderId="20" xfId="0" applyNumberFormat="1" applyFont="1" applyFill="1" applyBorder="1" applyAlignment="1">
      <alignment horizontal="center" vertical="center"/>
    </xf>
    <xf numFmtId="176" fontId="1" fillId="0" borderId="20" xfId="61" applyNumberFormat="1" applyFont="1" applyFill="1" applyBorder="1" applyAlignment="1">
      <alignment horizontal="center" vertical="center"/>
    </xf>
    <xf numFmtId="191" fontId="1" fillId="0" borderId="21" xfId="61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Followed Hyperlink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5867400" y="4432935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86</xdr:row>
      <xdr:rowOff>381000</xdr:rowOff>
    </xdr:from>
    <xdr:to>
      <xdr:col>1</xdr:col>
      <xdr:colOff>0</xdr:colOff>
      <xdr:row>86</xdr:row>
      <xdr:rowOff>381000</xdr:rowOff>
    </xdr:to>
    <xdr:sp>
      <xdr:nvSpPr>
        <xdr:cNvPr id="97" name="AutoShape 117"/>
        <xdr:cNvSpPr>
          <a:spLocks/>
        </xdr:cNvSpPr>
      </xdr:nvSpPr>
      <xdr:spPr>
        <a:xfrm>
          <a:off x="5867400" y="220313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98" name="AutoShape 118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99" name="AutoShape 119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00" name="AutoShape 120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01" name="AutoShape 121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02" name="AutoShape 122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03" name="AutoShape 123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04" name="AutoShape 124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05" name="AutoShape 125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06" name="AutoShape 126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07" name="AutoShape 127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08" name="AutoShape 128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09" name="AutoShape 129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10" name="AutoShape 130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11" name="AutoShape 131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12" name="AutoShape 132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13" name="AutoShape 133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14" name="AutoShape 134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15" name="AutoShape 135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16" name="AutoShape 136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17" name="AutoShape 137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18" name="AutoShape 138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19" name="AutoShape 139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20" name="AutoShape 140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86</xdr:row>
      <xdr:rowOff>381000</xdr:rowOff>
    </xdr:from>
    <xdr:to>
      <xdr:col>1</xdr:col>
      <xdr:colOff>0</xdr:colOff>
      <xdr:row>86</xdr:row>
      <xdr:rowOff>381000</xdr:rowOff>
    </xdr:to>
    <xdr:sp>
      <xdr:nvSpPr>
        <xdr:cNvPr id="121" name="AutoShape 141"/>
        <xdr:cNvSpPr>
          <a:spLocks/>
        </xdr:cNvSpPr>
      </xdr:nvSpPr>
      <xdr:spPr>
        <a:xfrm>
          <a:off x="5867400" y="220313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22" name="AutoShape 142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23" name="AutoShape 143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24" name="AutoShape 144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25" name="AutoShape 145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26" name="AutoShape 146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27" name="AutoShape 147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28" name="AutoShape 148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29" name="AutoShape 149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30" name="AutoShape 150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31" name="AutoShape 151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32" name="AutoShape 152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33" name="AutoShape 153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34" name="AutoShape 154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35" name="AutoShape 155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36" name="AutoShape 156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37" name="AutoShape 157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38" name="AutoShape 158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39" name="AutoShape 159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40" name="AutoShape 160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41" name="AutoShape 161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42" name="AutoShape 162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43" name="AutoShape 163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44" name="AutoShape 164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86</xdr:row>
      <xdr:rowOff>381000</xdr:rowOff>
    </xdr:from>
    <xdr:to>
      <xdr:col>1</xdr:col>
      <xdr:colOff>0</xdr:colOff>
      <xdr:row>86</xdr:row>
      <xdr:rowOff>381000</xdr:rowOff>
    </xdr:to>
    <xdr:sp>
      <xdr:nvSpPr>
        <xdr:cNvPr id="145" name="AutoShape 165"/>
        <xdr:cNvSpPr>
          <a:spLocks/>
        </xdr:cNvSpPr>
      </xdr:nvSpPr>
      <xdr:spPr>
        <a:xfrm>
          <a:off x="5867400" y="220313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46" name="AutoShape 166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47" name="AutoShape 167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48" name="AutoShape 168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49" name="AutoShape 169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50" name="AutoShape 170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51" name="AutoShape 171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52" name="AutoShape 172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53" name="AutoShape 173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54" name="AutoShape 174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55" name="AutoShape 175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56" name="AutoShape 176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57" name="AutoShape 177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58" name="AutoShape 178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59" name="AutoShape 179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60" name="AutoShape 180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61" name="AutoShape 181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62" name="AutoShape 182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63" name="AutoShape 183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64" name="AutoShape 184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65" name="AutoShape 185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66" name="AutoShape 186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67" name="AutoShape 187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68" name="AutoShape 188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86</xdr:row>
      <xdr:rowOff>381000</xdr:rowOff>
    </xdr:from>
    <xdr:to>
      <xdr:col>1</xdr:col>
      <xdr:colOff>0</xdr:colOff>
      <xdr:row>86</xdr:row>
      <xdr:rowOff>381000</xdr:rowOff>
    </xdr:to>
    <xdr:sp>
      <xdr:nvSpPr>
        <xdr:cNvPr id="169" name="AutoShape 189"/>
        <xdr:cNvSpPr>
          <a:spLocks/>
        </xdr:cNvSpPr>
      </xdr:nvSpPr>
      <xdr:spPr>
        <a:xfrm>
          <a:off x="5867400" y="220313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70" name="AutoShape 190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71" name="AutoShape 191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72" name="AutoShape 192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73" name="AutoShape 193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74" name="AutoShape 194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75" name="AutoShape 195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76" name="AutoShape 196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77" name="AutoShape 197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78" name="AutoShape 198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79" name="AutoShape 199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80" name="AutoShape 200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81" name="AutoShape 201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82" name="AutoShape 202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83" name="AutoShape 203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84" name="AutoShape 204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85" name="AutoShape 205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86" name="AutoShape 206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87" name="AutoShape 207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88" name="AutoShape 208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89" name="AutoShape 209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90" name="AutoShape 210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91" name="AutoShape 211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1</xdr:col>
      <xdr:colOff>0</xdr:colOff>
      <xdr:row>32</xdr:row>
      <xdr:rowOff>190500</xdr:rowOff>
    </xdr:to>
    <xdr:sp>
      <xdr:nvSpPr>
        <xdr:cNvPr id="192" name="AutoShape 212"/>
        <xdr:cNvSpPr>
          <a:spLocks/>
        </xdr:cNvSpPr>
      </xdr:nvSpPr>
      <xdr:spPr>
        <a:xfrm>
          <a:off x="5867400" y="81248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1"/>
  <sheetViews>
    <sheetView tabSelected="1" workbookViewId="0" topLeftCell="A1">
      <selection activeCell="I17" sqref="I17"/>
    </sheetView>
  </sheetViews>
  <sheetFormatPr defaultColWidth="9.125" defaultRowHeight="12.75"/>
  <cols>
    <col min="1" max="1" width="77.00390625" style="6" customWidth="1"/>
    <col min="2" max="2" width="6.75390625" style="6" bestFit="1" customWidth="1"/>
    <col min="3" max="3" width="9.00390625" style="6" bestFit="1" customWidth="1"/>
    <col min="4" max="4" width="12.75390625" style="6" customWidth="1"/>
    <col min="5" max="5" width="8.125" style="6" bestFit="1" customWidth="1"/>
    <col min="6" max="6" width="15.625" style="54" customWidth="1"/>
    <col min="7" max="7" width="16.125" style="2" customWidth="1"/>
    <col min="8" max="8" width="15.25390625" style="2" customWidth="1"/>
    <col min="9" max="9" width="16.25390625" style="2" bestFit="1" customWidth="1"/>
    <col min="10" max="16384" width="9.125" style="2" customWidth="1"/>
  </cols>
  <sheetData>
    <row r="1" spans="1:7" ht="15">
      <c r="A1" s="56" t="s">
        <v>82</v>
      </c>
      <c r="B1" s="56"/>
      <c r="C1" s="56"/>
      <c r="D1" s="56"/>
      <c r="E1" s="56"/>
      <c r="F1" s="56"/>
      <c r="G1" s="56"/>
    </row>
    <row r="2" spans="1:7" ht="15">
      <c r="A2" s="56" t="s">
        <v>83</v>
      </c>
      <c r="B2" s="56"/>
      <c r="C2" s="56"/>
      <c r="D2" s="56"/>
      <c r="E2" s="56"/>
      <c r="F2" s="56"/>
      <c r="G2" s="56"/>
    </row>
    <row r="3" spans="1:7" ht="15">
      <c r="A3" s="56" t="s">
        <v>84</v>
      </c>
      <c r="B3" s="56"/>
      <c r="C3" s="56"/>
      <c r="D3" s="56"/>
      <c r="E3" s="56"/>
      <c r="F3" s="56"/>
      <c r="G3" s="56"/>
    </row>
    <row r="4" spans="1:7" ht="15">
      <c r="A4" s="56" t="s">
        <v>138</v>
      </c>
      <c r="B4" s="56"/>
      <c r="C4" s="56"/>
      <c r="D4" s="56"/>
      <c r="E4" s="56"/>
      <c r="F4" s="56"/>
      <c r="G4" s="56"/>
    </row>
    <row r="5" spans="1:7" ht="15">
      <c r="A5" s="56"/>
      <c r="B5" s="56"/>
      <c r="C5" s="56"/>
      <c r="D5" s="56"/>
      <c r="E5" s="56"/>
      <c r="F5" s="56"/>
      <c r="G5" s="56"/>
    </row>
    <row r="6" spans="1:13" ht="15">
      <c r="A6" s="56" t="s">
        <v>61</v>
      </c>
      <c r="B6" s="56"/>
      <c r="C6" s="56"/>
      <c r="D6" s="56"/>
      <c r="E6" s="56"/>
      <c r="F6" s="56"/>
      <c r="G6" s="56"/>
      <c r="H6" s="22"/>
      <c r="I6" s="22"/>
      <c r="J6" s="22"/>
      <c r="K6" s="22"/>
      <c r="L6" s="22"/>
      <c r="M6" s="22"/>
    </row>
    <row r="7" spans="1:13" ht="15">
      <c r="A7" s="56" t="s">
        <v>60</v>
      </c>
      <c r="B7" s="56"/>
      <c r="C7" s="56"/>
      <c r="D7" s="56"/>
      <c r="E7" s="56"/>
      <c r="F7" s="56"/>
      <c r="G7" s="56"/>
      <c r="H7" s="22"/>
      <c r="I7" s="22"/>
      <c r="J7" s="22"/>
      <c r="K7" s="22"/>
      <c r="L7" s="22"/>
      <c r="M7" s="22"/>
    </row>
    <row r="8" spans="1:13" ht="15">
      <c r="A8" s="56" t="s">
        <v>33</v>
      </c>
      <c r="B8" s="56"/>
      <c r="C8" s="56"/>
      <c r="D8" s="56"/>
      <c r="E8" s="56"/>
      <c r="F8" s="56"/>
      <c r="G8" s="56"/>
      <c r="H8" s="22"/>
      <c r="I8" s="22"/>
      <c r="J8" s="22"/>
      <c r="K8" s="22"/>
      <c r="L8" s="22"/>
      <c r="M8" s="22"/>
    </row>
    <row r="9" spans="1:13" ht="15">
      <c r="A9" s="56" t="s">
        <v>79</v>
      </c>
      <c r="B9" s="56"/>
      <c r="C9" s="56"/>
      <c r="D9" s="56"/>
      <c r="E9" s="56"/>
      <c r="F9" s="56"/>
      <c r="G9" s="56"/>
      <c r="H9" s="22"/>
      <c r="I9" s="22"/>
      <c r="J9" s="22"/>
      <c r="K9" s="22"/>
      <c r="L9" s="22"/>
      <c r="M9" s="22"/>
    </row>
    <row r="10" spans="1:13" ht="15">
      <c r="A10" s="56"/>
      <c r="B10" s="56"/>
      <c r="C10" s="56"/>
      <c r="D10" s="56"/>
      <c r="E10" s="56"/>
      <c r="F10" s="56"/>
      <c r="G10" s="56"/>
      <c r="H10" s="22"/>
      <c r="I10" s="22"/>
      <c r="J10" s="22"/>
      <c r="K10" s="22"/>
      <c r="L10" s="22"/>
      <c r="M10" s="22"/>
    </row>
    <row r="11" spans="1:7" ht="15">
      <c r="A11" s="57" t="s">
        <v>140</v>
      </c>
      <c r="B11" s="57"/>
      <c r="C11" s="57"/>
      <c r="D11" s="57"/>
      <c r="E11" s="57"/>
      <c r="F11" s="57"/>
      <c r="G11" s="57"/>
    </row>
    <row r="12" spans="1:7" ht="15.75" thickBot="1">
      <c r="A12" s="59" t="s">
        <v>13</v>
      </c>
      <c r="B12" s="59"/>
      <c r="C12" s="59"/>
      <c r="D12" s="59"/>
      <c r="E12" s="59"/>
      <c r="F12" s="59"/>
      <c r="G12" s="59"/>
    </row>
    <row r="13" spans="1:9" s="10" customFormat="1" ht="12">
      <c r="A13" s="60"/>
      <c r="B13" s="61" t="s">
        <v>104</v>
      </c>
      <c r="C13" s="61" t="s">
        <v>35</v>
      </c>
      <c r="D13" s="61" t="s">
        <v>36</v>
      </c>
      <c r="E13" s="61" t="s">
        <v>109</v>
      </c>
      <c r="F13" s="62" t="s">
        <v>131</v>
      </c>
      <c r="G13" s="92"/>
      <c r="I13" s="41"/>
    </row>
    <row r="14" spans="1:9" s="13" customFormat="1" ht="12">
      <c r="A14" s="63"/>
      <c r="B14" s="58"/>
      <c r="C14" s="58"/>
      <c r="D14" s="58"/>
      <c r="E14" s="58"/>
      <c r="F14" s="42" t="s">
        <v>106</v>
      </c>
      <c r="G14" s="64" t="s">
        <v>107</v>
      </c>
      <c r="I14" s="33"/>
    </row>
    <row r="15" spans="1:9" ht="15">
      <c r="A15" s="65" t="s">
        <v>14</v>
      </c>
      <c r="B15" s="93"/>
      <c r="C15" s="93"/>
      <c r="D15" s="93"/>
      <c r="E15" s="93"/>
      <c r="F15" s="43">
        <f>F17+F18+F33+F92+F108+F123+F146+F160</f>
        <v>440999.9996664</v>
      </c>
      <c r="G15" s="66">
        <f>G17+G18+G33+G92+G108+G123+G146+G160</f>
        <v>545579.6910000001</v>
      </c>
      <c r="H15" s="23"/>
      <c r="I15" s="23"/>
    </row>
    <row r="16" spans="1:7" ht="15">
      <c r="A16" s="67" t="s">
        <v>27</v>
      </c>
      <c r="F16" s="44"/>
      <c r="G16" s="68"/>
    </row>
    <row r="17" spans="1:9" ht="15">
      <c r="A17" s="65" t="s">
        <v>5</v>
      </c>
      <c r="B17" s="5"/>
      <c r="D17" s="5"/>
      <c r="E17" s="5"/>
      <c r="F17" s="43">
        <v>115990.39199999999</v>
      </c>
      <c r="G17" s="66">
        <v>101000</v>
      </c>
      <c r="H17" s="23"/>
      <c r="I17" s="34"/>
    </row>
    <row r="18" spans="1:7" ht="15">
      <c r="A18" s="69" t="s">
        <v>16</v>
      </c>
      <c r="B18" s="3"/>
      <c r="C18" s="14" t="s">
        <v>37</v>
      </c>
      <c r="D18" s="3"/>
      <c r="E18" s="11"/>
      <c r="F18" s="43">
        <f>SUM(F22:F32)</f>
        <v>47753.104999999996</v>
      </c>
      <c r="G18" s="66">
        <f>SUM(G22:G32)</f>
        <v>46588.5</v>
      </c>
    </row>
    <row r="19" spans="1:8" ht="15">
      <c r="A19" s="70" t="s">
        <v>85</v>
      </c>
      <c r="B19" s="1"/>
      <c r="C19" s="14" t="s">
        <v>86</v>
      </c>
      <c r="D19" s="3"/>
      <c r="E19" s="11"/>
      <c r="F19" s="45"/>
      <c r="G19" s="71"/>
      <c r="H19" s="23"/>
    </row>
    <row r="20" spans="1:7" ht="30">
      <c r="A20" s="72" t="s">
        <v>6</v>
      </c>
      <c r="B20" s="8"/>
      <c r="C20" s="7"/>
      <c r="D20" s="8"/>
      <c r="E20" s="1"/>
      <c r="F20" s="46"/>
      <c r="G20" s="71"/>
    </row>
    <row r="21" spans="1:7" ht="15">
      <c r="A21" s="73" t="s">
        <v>15</v>
      </c>
      <c r="B21" s="20"/>
      <c r="C21" s="25"/>
      <c r="D21" s="20"/>
      <c r="E21" s="3"/>
      <c r="F21" s="47"/>
      <c r="G21" s="71"/>
    </row>
    <row r="22" spans="1:7" ht="45">
      <c r="A22" s="67" t="s">
        <v>141</v>
      </c>
      <c r="B22" s="1">
        <v>746</v>
      </c>
      <c r="C22" s="14" t="s">
        <v>86</v>
      </c>
      <c r="D22" s="19" t="s">
        <v>2</v>
      </c>
      <c r="E22" s="1">
        <v>939</v>
      </c>
      <c r="F22" s="48">
        <v>18129.8</v>
      </c>
      <c r="G22" s="74">
        <v>24688.5</v>
      </c>
    </row>
    <row r="23" spans="1:7" ht="15">
      <c r="A23" s="65" t="s">
        <v>54</v>
      </c>
      <c r="B23" s="1"/>
      <c r="C23" s="14" t="s">
        <v>55</v>
      </c>
      <c r="D23" s="19"/>
      <c r="E23" s="3"/>
      <c r="F23" s="48"/>
      <c r="G23" s="74"/>
    </row>
    <row r="24" spans="1:7" s="12" customFormat="1" ht="30">
      <c r="A24" s="72" t="s">
        <v>57</v>
      </c>
      <c r="B24" s="2"/>
      <c r="C24" s="17"/>
      <c r="D24" s="2"/>
      <c r="E24" s="17"/>
      <c r="F24" s="48"/>
      <c r="G24" s="74"/>
    </row>
    <row r="25" spans="1:7" s="12" customFormat="1" ht="30">
      <c r="A25" s="67" t="s">
        <v>91</v>
      </c>
      <c r="B25" s="1">
        <v>746</v>
      </c>
      <c r="C25" s="19" t="s">
        <v>55</v>
      </c>
      <c r="D25" s="19" t="s">
        <v>2</v>
      </c>
      <c r="E25" s="1">
        <v>901</v>
      </c>
      <c r="F25" s="48">
        <v>14400.2</v>
      </c>
      <c r="G25" s="74"/>
    </row>
    <row r="26" spans="1:7" ht="15">
      <c r="A26" s="70" t="s">
        <v>32</v>
      </c>
      <c r="B26" s="3"/>
      <c r="C26" s="14" t="s">
        <v>38</v>
      </c>
      <c r="D26" s="3"/>
      <c r="E26" s="17"/>
      <c r="F26" s="48"/>
      <c r="G26" s="74"/>
    </row>
    <row r="27" spans="1:7" s="6" customFormat="1" ht="30">
      <c r="A27" s="72" t="s">
        <v>7</v>
      </c>
      <c r="B27" s="3"/>
      <c r="C27" s="14"/>
      <c r="D27" s="3"/>
      <c r="E27" s="17"/>
      <c r="F27" s="48"/>
      <c r="G27" s="74"/>
    </row>
    <row r="28" spans="1:7" ht="15">
      <c r="A28" s="67" t="s">
        <v>15</v>
      </c>
      <c r="B28" s="1"/>
      <c r="C28" s="14"/>
      <c r="D28" s="1"/>
      <c r="E28" s="17"/>
      <c r="F28" s="48"/>
      <c r="G28" s="74"/>
    </row>
    <row r="29" spans="1:7" ht="15">
      <c r="A29" s="67" t="s">
        <v>92</v>
      </c>
      <c r="B29" s="1">
        <v>753</v>
      </c>
      <c r="C29" s="17" t="s">
        <v>38</v>
      </c>
      <c r="D29" s="19" t="s">
        <v>2</v>
      </c>
      <c r="E29" s="17" t="s">
        <v>62</v>
      </c>
      <c r="F29" s="48">
        <v>14334.6</v>
      </c>
      <c r="G29" s="74"/>
    </row>
    <row r="30" spans="1:7" ht="15">
      <c r="A30" s="75" t="s">
        <v>24</v>
      </c>
      <c r="B30" s="3"/>
      <c r="C30" s="14" t="s">
        <v>39</v>
      </c>
      <c r="D30" s="3"/>
      <c r="E30" s="3"/>
      <c r="F30" s="48"/>
      <c r="G30" s="74"/>
    </row>
    <row r="31" spans="1:7" ht="30">
      <c r="A31" s="67" t="s">
        <v>142</v>
      </c>
      <c r="B31" s="1">
        <v>746</v>
      </c>
      <c r="C31" s="17" t="s">
        <v>39</v>
      </c>
      <c r="D31" s="17" t="s">
        <v>1</v>
      </c>
      <c r="E31" s="1"/>
      <c r="F31" s="48"/>
      <c r="G31" s="74">
        <v>20000</v>
      </c>
    </row>
    <row r="32" spans="1:7" ht="60">
      <c r="A32" s="67" t="s">
        <v>143</v>
      </c>
      <c r="B32" s="1">
        <v>746</v>
      </c>
      <c r="C32" s="17" t="s">
        <v>39</v>
      </c>
      <c r="D32" s="17" t="s">
        <v>1</v>
      </c>
      <c r="E32" s="1">
        <v>970</v>
      </c>
      <c r="F32" s="48">
        <f>880+6.105+2.4</f>
        <v>888.505</v>
      </c>
      <c r="G32" s="74">
        <v>1900</v>
      </c>
    </row>
    <row r="33" spans="1:7" ht="15">
      <c r="A33" s="75" t="s">
        <v>17</v>
      </c>
      <c r="B33" s="3"/>
      <c r="C33" s="14" t="s">
        <v>40</v>
      </c>
      <c r="D33" s="3"/>
      <c r="E33" s="3"/>
      <c r="F33" s="49">
        <f>SUM(F35:F91)</f>
        <v>132543.11</v>
      </c>
      <c r="G33" s="76">
        <f>SUM(G35:G91)</f>
        <v>101363.50000000001</v>
      </c>
    </row>
    <row r="34" spans="1:7" ht="15">
      <c r="A34" s="75" t="s">
        <v>59</v>
      </c>
      <c r="B34" s="3"/>
      <c r="C34" s="14" t="s">
        <v>41</v>
      </c>
      <c r="D34" s="3"/>
      <c r="E34" s="3"/>
      <c r="F34" s="47"/>
      <c r="G34" s="74"/>
    </row>
    <row r="35" spans="1:7" ht="15">
      <c r="A35" s="67" t="s">
        <v>144</v>
      </c>
      <c r="B35" s="1"/>
      <c r="C35" s="14"/>
      <c r="D35" s="17"/>
      <c r="E35" s="1"/>
      <c r="F35" s="48"/>
      <c r="G35" s="74"/>
    </row>
    <row r="36" spans="1:7" ht="15">
      <c r="A36" s="67" t="s">
        <v>30</v>
      </c>
      <c r="B36" s="1">
        <v>746</v>
      </c>
      <c r="C36" s="14" t="s">
        <v>41</v>
      </c>
      <c r="D36" s="17" t="s">
        <v>1</v>
      </c>
      <c r="E36" s="1">
        <v>932</v>
      </c>
      <c r="F36" s="48">
        <v>367.704</v>
      </c>
      <c r="G36" s="74"/>
    </row>
    <row r="37" spans="1:7" ht="15">
      <c r="A37" s="65" t="s">
        <v>58</v>
      </c>
      <c r="B37" s="1"/>
      <c r="C37" s="14" t="s">
        <v>42</v>
      </c>
      <c r="D37" s="17"/>
      <c r="E37" s="17"/>
      <c r="F37" s="48"/>
      <c r="G37" s="74"/>
    </row>
    <row r="38" spans="1:7" ht="15">
      <c r="A38" s="67" t="s">
        <v>145</v>
      </c>
      <c r="B38" s="3"/>
      <c r="C38" s="14"/>
      <c r="D38" s="3"/>
      <c r="E38" s="3"/>
      <c r="F38" s="48"/>
      <c r="G38" s="74"/>
    </row>
    <row r="39" spans="1:7" ht="15">
      <c r="A39" s="67" t="s">
        <v>30</v>
      </c>
      <c r="B39" s="1">
        <v>746</v>
      </c>
      <c r="C39" s="14" t="s">
        <v>42</v>
      </c>
      <c r="D39" s="17" t="s">
        <v>1</v>
      </c>
      <c r="E39" s="1">
        <v>929</v>
      </c>
      <c r="F39" s="48">
        <v>158.064</v>
      </c>
      <c r="G39" s="74"/>
    </row>
    <row r="40" spans="1:8" s="28" customFormat="1" ht="15">
      <c r="A40" s="67" t="s">
        <v>146</v>
      </c>
      <c r="B40" s="26"/>
      <c r="C40" s="26"/>
      <c r="D40" s="26"/>
      <c r="E40" s="26"/>
      <c r="F40" s="48"/>
      <c r="G40" s="74"/>
      <c r="H40" s="27"/>
    </row>
    <row r="41" spans="1:7" ht="15">
      <c r="A41" s="67" t="s">
        <v>30</v>
      </c>
      <c r="B41" s="1">
        <v>746</v>
      </c>
      <c r="C41" s="14" t="s">
        <v>42</v>
      </c>
      <c r="D41" s="17" t="s">
        <v>1</v>
      </c>
      <c r="E41" s="1">
        <v>976</v>
      </c>
      <c r="F41" s="48">
        <v>58.494</v>
      </c>
      <c r="G41" s="74"/>
    </row>
    <row r="42" spans="1:8" s="28" customFormat="1" ht="15">
      <c r="A42" s="67" t="s">
        <v>115</v>
      </c>
      <c r="B42" s="29"/>
      <c r="C42" s="30"/>
      <c r="D42" s="31"/>
      <c r="E42" s="1"/>
      <c r="F42" s="48"/>
      <c r="G42" s="74"/>
      <c r="H42" s="27"/>
    </row>
    <row r="43" spans="1:7" ht="15">
      <c r="A43" s="67" t="s">
        <v>30</v>
      </c>
      <c r="B43" s="1">
        <v>746</v>
      </c>
      <c r="C43" s="14" t="s">
        <v>42</v>
      </c>
      <c r="D43" s="17" t="s">
        <v>1</v>
      </c>
      <c r="E43" s="1">
        <v>942</v>
      </c>
      <c r="F43" s="48">
        <v>92.325</v>
      </c>
      <c r="G43" s="74"/>
    </row>
    <row r="44" spans="1:7" s="9" customFormat="1" ht="30">
      <c r="A44" s="72" t="s">
        <v>31</v>
      </c>
      <c r="B44" s="3"/>
      <c r="C44" s="14"/>
      <c r="D44" s="18"/>
      <c r="F44" s="43"/>
      <c r="G44" s="74"/>
    </row>
    <row r="45" spans="1:7" s="6" customFormat="1" ht="15">
      <c r="A45" s="73" t="s">
        <v>15</v>
      </c>
      <c r="B45" s="1"/>
      <c r="C45" s="14"/>
      <c r="D45" s="1"/>
      <c r="E45" s="5"/>
      <c r="F45" s="46"/>
      <c r="G45" s="74"/>
    </row>
    <row r="46" spans="1:7" ht="30">
      <c r="A46" s="73" t="s">
        <v>116</v>
      </c>
      <c r="B46" s="1">
        <v>746</v>
      </c>
      <c r="C46" s="14" t="s">
        <v>42</v>
      </c>
      <c r="D46" s="19" t="s">
        <v>2</v>
      </c>
      <c r="E46" s="1">
        <v>933</v>
      </c>
      <c r="F46" s="48">
        <f>4589.46+7649.2</f>
        <v>12238.66</v>
      </c>
      <c r="G46" s="74">
        <v>19398.7</v>
      </c>
    </row>
    <row r="47" spans="1:7" ht="30">
      <c r="A47" s="73" t="s">
        <v>117</v>
      </c>
      <c r="B47" s="1">
        <v>746</v>
      </c>
      <c r="C47" s="14" t="s">
        <v>42</v>
      </c>
      <c r="D47" s="19" t="s">
        <v>2</v>
      </c>
      <c r="E47" s="1">
        <v>934</v>
      </c>
      <c r="F47" s="48">
        <v>3611.34</v>
      </c>
      <c r="G47" s="74">
        <v>6737</v>
      </c>
    </row>
    <row r="48" spans="1:7" s="6" customFormat="1" ht="15">
      <c r="A48" s="72" t="s">
        <v>130</v>
      </c>
      <c r="B48" s="1"/>
      <c r="C48" s="14"/>
      <c r="D48" s="1"/>
      <c r="E48" s="17"/>
      <c r="F48" s="48"/>
      <c r="G48" s="74"/>
    </row>
    <row r="49" spans="1:7" s="6" customFormat="1" ht="15">
      <c r="A49" s="77" t="s">
        <v>15</v>
      </c>
      <c r="B49" s="1"/>
      <c r="C49" s="14"/>
      <c r="D49" s="21"/>
      <c r="E49" s="17"/>
      <c r="F49" s="48"/>
      <c r="G49" s="74"/>
    </row>
    <row r="50" spans="1:7" s="6" customFormat="1" ht="15">
      <c r="A50" s="67" t="s">
        <v>147</v>
      </c>
      <c r="B50" s="1">
        <v>743</v>
      </c>
      <c r="C50" s="14" t="s">
        <v>42</v>
      </c>
      <c r="D50" s="19" t="s">
        <v>3</v>
      </c>
      <c r="E50" s="19" t="s">
        <v>64</v>
      </c>
      <c r="F50" s="48">
        <v>500</v>
      </c>
      <c r="G50" s="74"/>
    </row>
    <row r="51" spans="1:7" s="6" customFormat="1" ht="15">
      <c r="A51" s="67" t="s">
        <v>148</v>
      </c>
      <c r="B51" s="1">
        <v>743</v>
      </c>
      <c r="C51" s="14" t="s">
        <v>42</v>
      </c>
      <c r="D51" s="19" t="s">
        <v>3</v>
      </c>
      <c r="E51" s="19" t="s">
        <v>65</v>
      </c>
      <c r="F51" s="48">
        <v>583.6</v>
      </c>
      <c r="G51" s="74"/>
    </row>
    <row r="52" spans="1:7" ht="30">
      <c r="A52" s="72" t="s">
        <v>6</v>
      </c>
      <c r="B52" s="8"/>
      <c r="C52" s="7"/>
      <c r="D52" s="8"/>
      <c r="E52" s="1"/>
      <c r="F52" s="44"/>
      <c r="G52" s="74"/>
    </row>
    <row r="53" spans="1:7" s="6" customFormat="1" ht="15">
      <c r="A53" s="77" t="s">
        <v>15</v>
      </c>
      <c r="B53" s="1"/>
      <c r="C53" s="14"/>
      <c r="D53" s="21"/>
      <c r="E53" s="17"/>
      <c r="F53" s="50"/>
      <c r="G53" s="74"/>
    </row>
    <row r="54" spans="1:7" s="6" customFormat="1" ht="15">
      <c r="A54" s="73" t="s">
        <v>118</v>
      </c>
      <c r="B54" s="1">
        <v>799</v>
      </c>
      <c r="C54" s="14" t="s">
        <v>42</v>
      </c>
      <c r="D54" s="17" t="s">
        <v>2</v>
      </c>
      <c r="E54" s="19"/>
      <c r="F54" s="46"/>
      <c r="G54" s="74">
        <v>10867.1</v>
      </c>
    </row>
    <row r="55" spans="1:7" s="12" customFormat="1" ht="15">
      <c r="A55" s="67" t="s">
        <v>29</v>
      </c>
      <c r="B55" s="1">
        <v>799</v>
      </c>
      <c r="C55" s="14" t="s">
        <v>42</v>
      </c>
      <c r="D55" s="17" t="s">
        <v>2</v>
      </c>
      <c r="E55" s="19" t="s">
        <v>66</v>
      </c>
      <c r="F55" s="48">
        <v>3000</v>
      </c>
      <c r="G55" s="74"/>
    </row>
    <row r="56" spans="1:7" s="12" customFormat="1" ht="15">
      <c r="A56" s="67" t="s">
        <v>149</v>
      </c>
      <c r="B56" s="1">
        <v>746</v>
      </c>
      <c r="C56" s="14" t="s">
        <v>42</v>
      </c>
      <c r="D56" s="17" t="s">
        <v>2</v>
      </c>
      <c r="E56" s="19"/>
      <c r="F56" s="48"/>
      <c r="G56" s="74">
        <v>3498.3</v>
      </c>
    </row>
    <row r="57" spans="1:7" ht="30">
      <c r="A57" s="78" t="s">
        <v>8</v>
      </c>
      <c r="B57" s="1"/>
      <c r="C57" s="14"/>
      <c r="D57" s="17"/>
      <c r="E57" s="1"/>
      <c r="F57" s="46"/>
      <c r="G57" s="74"/>
    </row>
    <row r="58" spans="1:7" ht="15">
      <c r="A58" s="67" t="s">
        <v>15</v>
      </c>
      <c r="B58" s="1"/>
      <c r="C58" s="14"/>
      <c r="D58" s="19"/>
      <c r="E58" s="19"/>
      <c r="F58" s="48"/>
      <c r="G58" s="74"/>
    </row>
    <row r="59" spans="1:7" ht="15">
      <c r="A59" s="78" t="s">
        <v>34</v>
      </c>
      <c r="B59" s="1"/>
      <c r="C59" s="14"/>
      <c r="D59" s="19"/>
      <c r="E59" s="19"/>
      <c r="F59" s="48"/>
      <c r="G59" s="74"/>
    </row>
    <row r="60" spans="1:7" s="6" customFormat="1" ht="15">
      <c r="A60" s="77" t="s">
        <v>15</v>
      </c>
      <c r="B60" s="1"/>
      <c r="C60" s="14"/>
      <c r="D60" s="21"/>
      <c r="E60" s="17"/>
      <c r="F60" s="50"/>
      <c r="G60" s="74"/>
    </row>
    <row r="61" spans="1:9" ht="30">
      <c r="A61" s="67" t="s">
        <v>150</v>
      </c>
      <c r="B61" s="1">
        <v>746</v>
      </c>
      <c r="C61" s="14" t="s">
        <v>42</v>
      </c>
      <c r="D61" s="19" t="s">
        <v>2</v>
      </c>
      <c r="E61" s="1">
        <v>940</v>
      </c>
      <c r="F61" s="48">
        <v>4234.5</v>
      </c>
      <c r="G61" s="74"/>
      <c r="I61" s="23"/>
    </row>
    <row r="62" spans="1:7" s="16" customFormat="1" ht="45">
      <c r="A62" s="72" t="s">
        <v>56</v>
      </c>
      <c r="B62" s="15"/>
      <c r="C62" s="15"/>
      <c r="D62" s="15"/>
      <c r="E62" s="17"/>
      <c r="F62" s="50"/>
      <c r="G62" s="74"/>
    </row>
    <row r="63" spans="1:7" s="12" customFormat="1" ht="15">
      <c r="A63" s="67" t="s">
        <v>15</v>
      </c>
      <c r="B63" s="1"/>
      <c r="C63" s="14"/>
      <c r="D63" s="19"/>
      <c r="E63" s="19"/>
      <c r="F63" s="48"/>
      <c r="G63" s="74"/>
    </row>
    <row r="64" spans="1:7" s="12" customFormat="1" ht="30">
      <c r="A64" s="67" t="s">
        <v>151</v>
      </c>
      <c r="B64" s="1">
        <v>743</v>
      </c>
      <c r="C64" s="14" t="s">
        <v>42</v>
      </c>
      <c r="D64" s="19" t="s">
        <v>2</v>
      </c>
      <c r="E64" s="14" t="s">
        <v>87</v>
      </c>
      <c r="F64" s="48">
        <f>4900+152</f>
        <v>5052</v>
      </c>
      <c r="G64" s="74"/>
    </row>
    <row r="65" spans="1:7" s="12" customFormat="1" ht="45">
      <c r="A65" s="67" t="s">
        <v>152</v>
      </c>
      <c r="B65" s="1">
        <v>743</v>
      </c>
      <c r="C65" s="14" t="s">
        <v>42</v>
      </c>
      <c r="D65" s="19" t="s">
        <v>2</v>
      </c>
      <c r="E65" s="14" t="s">
        <v>87</v>
      </c>
      <c r="F65" s="51">
        <v>3576.6</v>
      </c>
      <c r="G65" s="74">
        <v>4939.1</v>
      </c>
    </row>
    <row r="66" spans="1:7" ht="30">
      <c r="A66" s="67" t="s">
        <v>119</v>
      </c>
      <c r="B66" s="1">
        <v>743</v>
      </c>
      <c r="C66" s="14" t="s">
        <v>42</v>
      </c>
      <c r="D66" s="19" t="s">
        <v>2</v>
      </c>
      <c r="E66" s="19" t="s">
        <v>67</v>
      </c>
      <c r="F66" s="48">
        <f>21001.7-1860.7+13788.6</f>
        <v>32929.6</v>
      </c>
      <c r="G66" s="74">
        <v>25056.3</v>
      </c>
    </row>
    <row r="67" spans="1:7" ht="15">
      <c r="A67" s="67" t="s">
        <v>111</v>
      </c>
      <c r="B67" s="1"/>
      <c r="C67" s="14"/>
      <c r="D67" s="17"/>
      <c r="E67" s="19"/>
      <c r="F67" s="48"/>
      <c r="G67" s="74"/>
    </row>
    <row r="68" spans="1:7" s="12" customFormat="1" ht="15">
      <c r="A68" s="67" t="s">
        <v>29</v>
      </c>
      <c r="B68" s="1">
        <v>743</v>
      </c>
      <c r="C68" s="14" t="s">
        <v>42</v>
      </c>
      <c r="D68" s="17" t="s">
        <v>1</v>
      </c>
      <c r="E68" s="19"/>
      <c r="F68" s="48"/>
      <c r="G68" s="74">
        <v>3849.1</v>
      </c>
    </row>
    <row r="69" spans="1:7" ht="30">
      <c r="A69" s="78" t="s">
        <v>113</v>
      </c>
      <c r="B69" s="1"/>
      <c r="C69" s="14"/>
      <c r="D69" s="17"/>
      <c r="E69" s="19"/>
      <c r="F69" s="48"/>
      <c r="G69" s="74"/>
    </row>
    <row r="70" spans="1:7" s="12" customFormat="1" ht="15">
      <c r="A70" s="67" t="s">
        <v>15</v>
      </c>
      <c r="B70" s="1"/>
      <c r="C70" s="14"/>
      <c r="D70" s="19"/>
      <c r="E70" s="19"/>
      <c r="F70" s="48"/>
      <c r="G70" s="74"/>
    </row>
    <row r="71" spans="1:7" ht="30">
      <c r="A71" s="67" t="s">
        <v>153</v>
      </c>
      <c r="B71" s="1">
        <v>746</v>
      </c>
      <c r="C71" s="14" t="s">
        <v>42</v>
      </c>
      <c r="D71" s="19" t="s">
        <v>2</v>
      </c>
      <c r="E71" s="1">
        <v>946</v>
      </c>
      <c r="F71" s="51">
        <v>2182.5</v>
      </c>
      <c r="G71" s="74"/>
    </row>
    <row r="72" spans="1:7" ht="15">
      <c r="A72" s="67" t="s">
        <v>154</v>
      </c>
      <c r="B72" s="1">
        <v>746</v>
      </c>
      <c r="C72" s="14" t="s">
        <v>42</v>
      </c>
      <c r="D72" s="19" t="s">
        <v>2</v>
      </c>
      <c r="E72" s="1">
        <v>947</v>
      </c>
      <c r="F72" s="51">
        <v>714.8</v>
      </c>
      <c r="G72" s="74"/>
    </row>
    <row r="73" spans="1:7" ht="15">
      <c r="A73" s="67" t="s">
        <v>155</v>
      </c>
      <c r="B73" s="1">
        <v>746</v>
      </c>
      <c r="C73" s="14" t="s">
        <v>42</v>
      </c>
      <c r="D73" s="19" t="s">
        <v>2</v>
      </c>
      <c r="E73" s="1">
        <v>948</v>
      </c>
      <c r="F73" s="51">
        <v>1148.4</v>
      </c>
      <c r="G73" s="74"/>
    </row>
    <row r="74" spans="1:7" ht="15">
      <c r="A74" s="67" t="s">
        <v>156</v>
      </c>
      <c r="B74" s="1">
        <v>746</v>
      </c>
      <c r="C74" s="14" t="s">
        <v>42</v>
      </c>
      <c r="D74" s="19" t="s">
        <v>2</v>
      </c>
      <c r="E74" s="1">
        <v>949</v>
      </c>
      <c r="F74" s="51">
        <v>1754</v>
      </c>
      <c r="G74" s="74"/>
    </row>
    <row r="75" spans="1:7" ht="15">
      <c r="A75" s="67" t="s">
        <v>157</v>
      </c>
      <c r="B75" s="1">
        <v>746</v>
      </c>
      <c r="C75" s="14" t="s">
        <v>42</v>
      </c>
      <c r="D75" s="19" t="s">
        <v>2</v>
      </c>
      <c r="E75" s="1">
        <v>950</v>
      </c>
      <c r="F75" s="51">
        <v>2539.5</v>
      </c>
      <c r="G75" s="74"/>
    </row>
    <row r="76" spans="1:7" ht="15">
      <c r="A76" s="67" t="s">
        <v>158</v>
      </c>
      <c r="B76" s="1">
        <v>746</v>
      </c>
      <c r="C76" s="14" t="s">
        <v>42</v>
      </c>
      <c r="D76" s="19" t="s">
        <v>2</v>
      </c>
      <c r="E76" s="1">
        <v>951</v>
      </c>
      <c r="F76" s="51">
        <v>9347.2</v>
      </c>
      <c r="G76" s="74"/>
    </row>
    <row r="77" spans="1:7" ht="15">
      <c r="A77" s="67" t="s">
        <v>159</v>
      </c>
      <c r="B77" s="1"/>
      <c r="C77" s="14"/>
      <c r="D77" s="19"/>
      <c r="E77" s="17"/>
      <c r="F77" s="48"/>
      <c r="G77" s="74"/>
    </row>
    <row r="78" spans="1:7" ht="15">
      <c r="A78" s="67" t="s">
        <v>29</v>
      </c>
      <c r="B78" s="1">
        <v>746</v>
      </c>
      <c r="C78" s="14" t="s">
        <v>42</v>
      </c>
      <c r="D78" s="17" t="s">
        <v>1</v>
      </c>
      <c r="E78" s="1"/>
      <c r="F78" s="48"/>
      <c r="G78" s="74">
        <v>2800</v>
      </c>
    </row>
    <row r="79" spans="1:7" ht="30">
      <c r="A79" s="72" t="s">
        <v>9</v>
      </c>
      <c r="B79" s="2"/>
      <c r="C79" s="2"/>
      <c r="D79" s="2"/>
      <c r="E79" s="94"/>
      <c r="F79" s="48"/>
      <c r="G79" s="74"/>
    </row>
    <row r="80" spans="1:7" ht="15">
      <c r="A80" s="67" t="s">
        <v>15</v>
      </c>
      <c r="B80" s="1"/>
      <c r="C80" s="14"/>
      <c r="D80" s="19"/>
      <c r="E80" s="94"/>
      <c r="F80" s="48"/>
      <c r="G80" s="74"/>
    </row>
    <row r="81" spans="1:7" ht="30">
      <c r="A81" s="67" t="s">
        <v>160</v>
      </c>
      <c r="B81" s="1">
        <v>746</v>
      </c>
      <c r="C81" s="14" t="s">
        <v>42</v>
      </c>
      <c r="D81" s="19" t="s">
        <v>2</v>
      </c>
      <c r="E81" s="1">
        <v>953</v>
      </c>
      <c r="F81" s="48">
        <v>2071.876</v>
      </c>
      <c r="G81" s="79"/>
    </row>
    <row r="82" spans="1:7" ht="15">
      <c r="A82" s="67" t="s">
        <v>29</v>
      </c>
      <c r="B82" s="1">
        <v>746</v>
      </c>
      <c r="C82" s="14" t="s">
        <v>42</v>
      </c>
      <c r="D82" s="19" t="s">
        <v>2</v>
      </c>
      <c r="E82" s="1">
        <v>953</v>
      </c>
      <c r="F82" s="48">
        <v>197.947</v>
      </c>
      <c r="G82" s="74"/>
    </row>
    <row r="83" spans="1:7" s="12" customFormat="1" ht="30">
      <c r="A83" s="72" t="s">
        <v>81</v>
      </c>
      <c r="B83" s="1"/>
      <c r="C83" s="14"/>
      <c r="D83" s="19"/>
      <c r="E83" s="17"/>
      <c r="F83" s="48"/>
      <c r="G83" s="74"/>
    </row>
    <row r="84" spans="1:7" s="12" customFormat="1" ht="15">
      <c r="A84" s="73" t="s">
        <v>15</v>
      </c>
      <c r="B84" s="1"/>
      <c r="C84" s="14"/>
      <c r="D84" s="19"/>
      <c r="E84" s="17"/>
      <c r="F84" s="48"/>
      <c r="G84" s="74"/>
    </row>
    <row r="85" spans="1:7" ht="30">
      <c r="A85" s="73" t="s">
        <v>120</v>
      </c>
      <c r="B85" s="1">
        <v>799</v>
      </c>
      <c r="C85" s="14" t="s">
        <v>42</v>
      </c>
      <c r="D85" s="19" t="s">
        <v>2</v>
      </c>
      <c r="E85" s="1"/>
      <c r="F85" s="48"/>
      <c r="G85" s="74">
        <v>6148.1</v>
      </c>
    </row>
    <row r="86" spans="1:7" s="12" customFormat="1" ht="15">
      <c r="A86" s="67" t="s">
        <v>121</v>
      </c>
      <c r="B86" s="1">
        <v>799</v>
      </c>
      <c r="C86" s="14" t="s">
        <v>42</v>
      </c>
      <c r="D86" s="19" t="s">
        <v>2</v>
      </c>
      <c r="E86" s="1">
        <v>897</v>
      </c>
      <c r="F86" s="48">
        <v>3738.2</v>
      </c>
      <c r="G86" s="74"/>
    </row>
    <row r="87" spans="1:7" s="12" customFormat="1" ht="30">
      <c r="A87" s="67" t="s">
        <v>122</v>
      </c>
      <c r="B87" s="1">
        <v>799</v>
      </c>
      <c r="C87" s="14" t="s">
        <v>42</v>
      </c>
      <c r="D87" s="19" t="s">
        <v>2</v>
      </c>
      <c r="E87" s="1">
        <v>897</v>
      </c>
      <c r="F87" s="48">
        <v>3944.2</v>
      </c>
      <c r="G87" s="74">
        <v>7083.7</v>
      </c>
    </row>
    <row r="88" spans="1:7" s="12" customFormat="1" ht="30">
      <c r="A88" s="72" t="s">
        <v>102</v>
      </c>
      <c r="B88" s="2"/>
      <c r="C88" s="2"/>
      <c r="D88" s="2"/>
      <c r="E88" s="2"/>
      <c r="F88" s="48"/>
      <c r="G88" s="74"/>
    </row>
    <row r="89" spans="1:7" s="12" customFormat="1" ht="15">
      <c r="A89" s="67" t="s">
        <v>15</v>
      </c>
      <c r="B89" s="2"/>
      <c r="C89" s="2"/>
      <c r="D89" s="2"/>
      <c r="E89" s="2"/>
      <c r="F89" s="48"/>
      <c r="G89" s="74"/>
    </row>
    <row r="90" spans="1:7" s="12" customFormat="1" ht="30">
      <c r="A90" s="67" t="s">
        <v>137</v>
      </c>
      <c r="B90" s="1">
        <v>746</v>
      </c>
      <c r="C90" s="14" t="s">
        <v>42</v>
      </c>
      <c r="D90" s="19" t="s">
        <v>2</v>
      </c>
      <c r="E90" s="1">
        <v>902</v>
      </c>
      <c r="F90" s="51">
        <v>32327.5</v>
      </c>
      <c r="G90" s="74">
        <v>10986.1</v>
      </c>
    </row>
    <row r="91" spans="1:7" s="12" customFormat="1" ht="30">
      <c r="A91" s="67" t="s">
        <v>136</v>
      </c>
      <c r="B91" s="1">
        <v>746</v>
      </c>
      <c r="C91" s="14" t="s">
        <v>42</v>
      </c>
      <c r="D91" s="19" t="s">
        <v>2</v>
      </c>
      <c r="E91" s="1">
        <v>954</v>
      </c>
      <c r="F91" s="51">
        <v>6174.1</v>
      </c>
      <c r="G91" s="74"/>
    </row>
    <row r="92" spans="1:7" ht="15">
      <c r="A92" s="80" t="s">
        <v>18</v>
      </c>
      <c r="B92" s="3"/>
      <c r="C92" s="14" t="s">
        <v>43</v>
      </c>
      <c r="D92" s="3"/>
      <c r="E92" s="17"/>
      <c r="F92" s="49">
        <f>SUM(F94:F107)</f>
        <v>50318.994666399994</v>
      </c>
      <c r="G92" s="76">
        <f>SUM(G94:G107)</f>
        <v>20532.699999999997</v>
      </c>
    </row>
    <row r="93" spans="1:7" ht="15">
      <c r="A93" s="75" t="s">
        <v>19</v>
      </c>
      <c r="B93" s="3"/>
      <c r="C93" s="14" t="s">
        <v>0</v>
      </c>
      <c r="D93" s="3"/>
      <c r="E93" s="17"/>
      <c r="F93" s="50"/>
      <c r="G93" s="74"/>
    </row>
    <row r="94" spans="1:7" ht="30">
      <c r="A94" s="77" t="s">
        <v>139</v>
      </c>
      <c r="B94" s="1">
        <v>746</v>
      </c>
      <c r="C94" s="14" t="s">
        <v>0</v>
      </c>
      <c r="D94" s="17" t="s">
        <v>1</v>
      </c>
      <c r="E94" s="1">
        <v>955</v>
      </c>
      <c r="F94" s="50">
        <f>4103.676*1.0214</f>
        <v>4191.494666400001</v>
      </c>
      <c r="G94" s="74"/>
    </row>
    <row r="95" spans="1:7" ht="15">
      <c r="A95" s="67" t="s">
        <v>161</v>
      </c>
      <c r="B95" s="1"/>
      <c r="C95" s="14"/>
      <c r="D95" s="17"/>
      <c r="E95" s="1"/>
      <c r="F95" s="48"/>
      <c r="G95" s="74"/>
    </row>
    <row r="96" spans="1:7" ht="15">
      <c r="A96" s="67" t="s">
        <v>29</v>
      </c>
      <c r="B96" s="1">
        <v>746</v>
      </c>
      <c r="C96" s="14" t="s">
        <v>0</v>
      </c>
      <c r="D96" s="17" t="s">
        <v>1</v>
      </c>
      <c r="E96" s="1">
        <v>985</v>
      </c>
      <c r="F96" s="48">
        <v>623.1</v>
      </c>
      <c r="G96" s="74"/>
    </row>
    <row r="97" spans="1:8" ht="30">
      <c r="A97" s="72" t="s">
        <v>114</v>
      </c>
      <c r="B97" s="1"/>
      <c r="C97" s="14"/>
      <c r="D97" s="1"/>
      <c r="E97" s="17"/>
      <c r="F97" s="48"/>
      <c r="G97" s="74"/>
      <c r="H97" s="23"/>
    </row>
    <row r="98" spans="1:7" s="12" customFormat="1" ht="15">
      <c r="A98" s="67" t="s">
        <v>15</v>
      </c>
      <c r="B98" s="2"/>
      <c r="C98" s="2"/>
      <c r="D98" s="2"/>
      <c r="E98" s="2"/>
      <c r="F98" s="48"/>
      <c r="G98" s="74"/>
    </row>
    <row r="99" spans="1:7" s="24" customFormat="1" ht="30">
      <c r="A99" s="73" t="s">
        <v>93</v>
      </c>
      <c r="B99" s="1">
        <v>746</v>
      </c>
      <c r="C99" s="14" t="s">
        <v>0</v>
      </c>
      <c r="D99" s="19" t="s">
        <v>2</v>
      </c>
      <c r="E99" s="1">
        <v>998</v>
      </c>
      <c r="F99" s="51">
        <v>3634</v>
      </c>
      <c r="G99" s="74">
        <v>10564.8</v>
      </c>
    </row>
    <row r="100" spans="1:7" s="24" customFormat="1" ht="15">
      <c r="A100" s="73" t="s">
        <v>108</v>
      </c>
      <c r="B100" s="1"/>
      <c r="C100" s="14"/>
      <c r="D100" s="1"/>
      <c r="E100" s="17"/>
      <c r="F100" s="48"/>
      <c r="G100" s="74"/>
    </row>
    <row r="101" spans="1:7" s="24" customFormat="1" ht="15">
      <c r="A101" s="73" t="s">
        <v>30</v>
      </c>
      <c r="B101" s="1">
        <v>746</v>
      </c>
      <c r="C101" s="14" t="s">
        <v>0</v>
      </c>
      <c r="D101" s="17" t="s">
        <v>2</v>
      </c>
      <c r="E101" s="1">
        <v>998</v>
      </c>
      <c r="F101" s="48">
        <v>500</v>
      </c>
      <c r="G101" s="74"/>
    </row>
    <row r="102" spans="1:7" s="24" customFormat="1" ht="15">
      <c r="A102" s="73" t="s">
        <v>94</v>
      </c>
      <c r="B102" s="1">
        <v>746</v>
      </c>
      <c r="C102" s="14" t="s">
        <v>0</v>
      </c>
      <c r="D102" s="19" t="s">
        <v>2</v>
      </c>
      <c r="E102" s="1">
        <v>959</v>
      </c>
      <c r="F102" s="51">
        <v>23863.3</v>
      </c>
      <c r="G102" s="74">
        <v>2835.9</v>
      </c>
    </row>
    <row r="103" spans="1:7" s="24" customFormat="1" ht="15">
      <c r="A103" s="73" t="s">
        <v>95</v>
      </c>
      <c r="B103" s="1">
        <v>746</v>
      </c>
      <c r="C103" s="14" t="s">
        <v>0</v>
      </c>
      <c r="D103" s="19" t="s">
        <v>2</v>
      </c>
      <c r="E103" s="1">
        <v>913</v>
      </c>
      <c r="F103" s="48">
        <v>3688</v>
      </c>
      <c r="G103" s="74"/>
    </row>
    <row r="104" spans="1:7" s="24" customFormat="1" ht="30">
      <c r="A104" s="73" t="s">
        <v>123</v>
      </c>
      <c r="B104" s="1">
        <v>746</v>
      </c>
      <c r="C104" s="14" t="s">
        <v>0</v>
      </c>
      <c r="D104" s="19" t="s">
        <v>2</v>
      </c>
      <c r="E104" s="1"/>
      <c r="F104" s="48"/>
      <c r="G104" s="74">
        <v>7132</v>
      </c>
    </row>
    <row r="105" spans="1:7" ht="30">
      <c r="A105" s="67" t="s">
        <v>96</v>
      </c>
      <c r="B105" s="1">
        <v>746</v>
      </c>
      <c r="C105" s="14" t="s">
        <v>0</v>
      </c>
      <c r="D105" s="19" t="s">
        <v>2</v>
      </c>
      <c r="E105" s="1">
        <v>915</v>
      </c>
      <c r="F105" s="51">
        <v>10138.6</v>
      </c>
      <c r="G105" s="74"/>
    </row>
    <row r="106" spans="1:7" ht="15">
      <c r="A106" s="78" t="s">
        <v>127</v>
      </c>
      <c r="B106" s="1"/>
      <c r="C106" s="14"/>
      <c r="D106" s="19"/>
      <c r="E106" s="1"/>
      <c r="F106" s="48"/>
      <c r="G106" s="74"/>
    </row>
    <row r="107" spans="1:7" s="39" customFormat="1" ht="15.75">
      <c r="A107" s="73" t="s">
        <v>132</v>
      </c>
      <c r="B107" s="1">
        <v>738</v>
      </c>
      <c r="C107" s="14" t="s">
        <v>125</v>
      </c>
      <c r="D107" s="17" t="s">
        <v>126</v>
      </c>
      <c r="E107" s="17" t="s">
        <v>134</v>
      </c>
      <c r="F107" s="52">
        <v>3680.5</v>
      </c>
      <c r="G107" s="81"/>
    </row>
    <row r="108" spans="1:7" ht="15">
      <c r="A108" s="80" t="s">
        <v>10</v>
      </c>
      <c r="B108" s="3"/>
      <c r="C108" s="14" t="s">
        <v>44</v>
      </c>
      <c r="D108" s="3"/>
      <c r="E108" s="17"/>
      <c r="F108" s="49">
        <f>SUM(F111:F122)</f>
        <v>33565.113</v>
      </c>
      <c r="G108" s="76">
        <f>SUM(G111:G122)</f>
        <v>91345.6</v>
      </c>
    </row>
    <row r="109" spans="1:7" ht="15">
      <c r="A109" s="75" t="s">
        <v>20</v>
      </c>
      <c r="B109" s="3"/>
      <c r="C109" s="14" t="s">
        <v>45</v>
      </c>
      <c r="D109" s="3"/>
      <c r="E109" s="17"/>
      <c r="F109" s="50"/>
      <c r="G109" s="74"/>
    </row>
    <row r="110" spans="1:7" ht="15">
      <c r="A110" s="67" t="s">
        <v>27</v>
      </c>
      <c r="B110" s="1"/>
      <c r="C110" s="14"/>
      <c r="D110" s="17"/>
      <c r="E110" s="17"/>
      <c r="F110" s="50"/>
      <c r="G110" s="74"/>
    </row>
    <row r="111" spans="1:8" ht="15">
      <c r="A111" s="67" t="s">
        <v>162</v>
      </c>
      <c r="B111" s="1">
        <v>776</v>
      </c>
      <c r="C111" s="14" t="s">
        <v>45</v>
      </c>
      <c r="D111" s="17" t="s">
        <v>46</v>
      </c>
      <c r="E111" s="17"/>
      <c r="F111" s="48">
        <v>10000</v>
      </c>
      <c r="G111" s="74">
        <v>32982.3</v>
      </c>
      <c r="H111" s="23"/>
    </row>
    <row r="112" spans="1:7" ht="15">
      <c r="A112" s="67" t="s">
        <v>163</v>
      </c>
      <c r="B112" s="1"/>
      <c r="C112" s="14"/>
      <c r="D112" s="17"/>
      <c r="E112" s="17"/>
      <c r="F112" s="48"/>
      <c r="G112" s="74"/>
    </row>
    <row r="113" spans="1:7" ht="15">
      <c r="A113" s="67" t="s">
        <v>29</v>
      </c>
      <c r="B113" s="1">
        <v>746</v>
      </c>
      <c r="C113" s="14" t="s">
        <v>45</v>
      </c>
      <c r="D113" s="17" t="s">
        <v>1</v>
      </c>
      <c r="E113" s="17" t="s">
        <v>68</v>
      </c>
      <c r="F113" s="48">
        <v>116.083</v>
      </c>
      <c r="G113" s="74"/>
    </row>
    <row r="114" spans="1:7" ht="15">
      <c r="A114" s="67" t="s">
        <v>112</v>
      </c>
      <c r="B114" s="1"/>
      <c r="C114" s="14"/>
      <c r="D114" s="17"/>
      <c r="E114" s="17"/>
      <c r="F114" s="48"/>
      <c r="G114" s="74"/>
    </row>
    <row r="115" spans="1:7" ht="15">
      <c r="A115" s="67" t="s">
        <v>29</v>
      </c>
      <c r="B115" s="1">
        <v>746</v>
      </c>
      <c r="C115" s="14" t="s">
        <v>45</v>
      </c>
      <c r="D115" s="17" t="s">
        <v>1</v>
      </c>
      <c r="E115" s="17"/>
      <c r="F115" s="48"/>
      <c r="G115" s="74">
        <v>1178.6</v>
      </c>
    </row>
    <row r="116" spans="1:7" ht="30">
      <c r="A116" s="67" t="s">
        <v>164</v>
      </c>
      <c r="B116" s="1">
        <v>746</v>
      </c>
      <c r="C116" s="14" t="s">
        <v>45</v>
      </c>
      <c r="D116" s="17" t="s">
        <v>1</v>
      </c>
      <c r="E116" s="17"/>
      <c r="F116" s="48"/>
      <c r="G116" s="74">
        <v>8899.3</v>
      </c>
    </row>
    <row r="117" spans="1:7" ht="15">
      <c r="A117" s="67" t="s">
        <v>97</v>
      </c>
      <c r="B117" s="1">
        <v>746</v>
      </c>
      <c r="C117" s="14" t="s">
        <v>45</v>
      </c>
      <c r="D117" s="17" t="s">
        <v>1</v>
      </c>
      <c r="E117" s="17"/>
      <c r="F117" s="48"/>
      <c r="G117" s="74">
        <v>1544.4</v>
      </c>
    </row>
    <row r="118" spans="1:11" ht="60">
      <c r="A118" s="67" t="s">
        <v>165</v>
      </c>
      <c r="B118" s="1">
        <v>746</v>
      </c>
      <c r="C118" s="14" t="s">
        <v>45</v>
      </c>
      <c r="D118" s="17" t="s">
        <v>46</v>
      </c>
      <c r="E118" s="17" t="s">
        <v>69</v>
      </c>
      <c r="F118" s="48">
        <v>3449.03</v>
      </c>
      <c r="G118" s="74"/>
      <c r="K118" s="32"/>
    </row>
    <row r="119" spans="1:11" ht="15">
      <c r="A119" s="78" t="s">
        <v>90</v>
      </c>
      <c r="B119" s="1"/>
      <c r="C119" s="14"/>
      <c r="D119" s="17"/>
      <c r="E119" s="17"/>
      <c r="F119" s="48"/>
      <c r="G119" s="74"/>
      <c r="K119" s="32"/>
    </row>
    <row r="120" spans="1:11" s="12" customFormat="1" ht="15">
      <c r="A120" s="67" t="s">
        <v>15</v>
      </c>
      <c r="B120" s="2"/>
      <c r="C120" s="2"/>
      <c r="D120" s="2"/>
      <c r="E120" s="2"/>
      <c r="F120" s="48"/>
      <c r="G120" s="74"/>
      <c r="K120" s="32"/>
    </row>
    <row r="121" spans="1:11" ht="30">
      <c r="A121" s="67" t="s">
        <v>166</v>
      </c>
      <c r="B121" s="1"/>
      <c r="C121" s="14"/>
      <c r="D121" s="17"/>
      <c r="E121" s="17"/>
      <c r="F121" s="44"/>
      <c r="G121" s="74"/>
      <c r="K121" s="32"/>
    </row>
    <row r="122" spans="1:7" ht="15">
      <c r="A122" s="67" t="s">
        <v>29</v>
      </c>
      <c r="B122" s="1">
        <v>746</v>
      </c>
      <c r="C122" s="14" t="s">
        <v>45</v>
      </c>
      <c r="D122" s="17" t="s">
        <v>46</v>
      </c>
      <c r="E122" s="17" t="s">
        <v>69</v>
      </c>
      <c r="F122" s="48">
        <v>20000</v>
      </c>
      <c r="G122" s="74">
        <v>46741</v>
      </c>
    </row>
    <row r="123" spans="1:7" ht="15">
      <c r="A123" s="69" t="s">
        <v>12</v>
      </c>
      <c r="B123" s="3"/>
      <c r="C123" s="14" t="s">
        <v>47</v>
      </c>
      <c r="D123" s="3"/>
      <c r="E123" s="17"/>
      <c r="F123" s="49">
        <f>SUM(F125:F145)</f>
        <v>27055.467999999997</v>
      </c>
      <c r="G123" s="76">
        <f>SUM(G125:G145)</f>
        <v>92073.40000000001</v>
      </c>
    </row>
    <row r="124" spans="1:7" ht="15">
      <c r="A124" s="70" t="s">
        <v>21</v>
      </c>
      <c r="B124" s="3"/>
      <c r="C124" s="14" t="s">
        <v>48</v>
      </c>
      <c r="D124" s="3"/>
      <c r="E124" s="17"/>
      <c r="F124" s="50"/>
      <c r="G124" s="74"/>
    </row>
    <row r="125" spans="1:7" ht="30">
      <c r="A125" s="67" t="s">
        <v>167</v>
      </c>
      <c r="B125" s="1">
        <v>746</v>
      </c>
      <c r="C125" s="14" t="s">
        <v>48</v>
      </c>
      <c r="D125" s="17" t="s">
        <v>1</v>
      </c>
      <c r="E125" s="17" t="s">
        <v>70</v>
      </c>
      <c r="F125" s="48"/>
      <c r="G125" s="74">
        <v>16330.4</v>
      </c>
    </row>
    <row r="126" spans="1:9" ht="15">
      <c r="A126" s="67" t="s">
        <v>168</v>
      </c>
      <c r="B126" s="1"/>
      <c r="C126" s="14"/>
      <c r="D126" s="17"/>
      <c r="E126" s="17"/>
      <c r="F126" s="48"/>
      <c r="G126" s="82"/>
      <c r="I126" s="38"/>
    </row>
    <row r="127" spans="1:7" ht="15">
      <c r="A127" s="67" t="s">
        <v>29</v>
      </c>
      <c r="B127" s="1">
        <v>746</v>
      </c>
      <c r="C127" s="17" t="s">
        <v>48</v>
      </c>
      <c r="D127" s="17" t="s">
        <v>1</v>
      </c>
      <c r="E127" s="17"/>
      <c r="F127" s="48"/>
      <c r="G127" s="74">
        <v>3027.9</v>
      </c>
    </row>
    <row r="128" spans="1:7" ht="30">
      <c r="A128" s="67" t="s">
        <v>169</v>
      </c>
      <c r="B128" s="1">
        <v>746</v>
      </c>
      <c r="C128" s="17" t="s">
        <v>48</v>
      </c>
      <c r="D128" s="17" t="s">
        <v>1</v>
      </c>
      <c r="E128" s="17"/>
      <c r="F128" s="48"/>
      <c r="G128" s="74">
        <v>20000</v>
      </c>
    </row>
    <row r="129" spans="1:7" ht="15">
      <c r="A129" s="67" t="s">
        <v>29</v>
      </c>
      <c r="B129" s="1">
        <v>746</v>
      </c>
      <c r="C129" s="14" t="s">
        <v>48</v>
      </c>
      <c r="D129" s="17" t="s">
        <v>1</v>
      </c>
      <c r="E129" s="17" t="s">
        <v>71</v>
      </c>
      <c r="F129" s="48">
        <v>354.568</v>
      </c>
      <c r="G129" s="74"/>
    </row>
    <row r="130" spans="1:9" ht="30">
      <c r="A130" s="67" t="s">
        <v>170</v>
      </c>
      <c r="B130" s="1"/>
      <c r="C130" s="17"/>
      <c r="D130" s="17"/>
      <c r="E130" s="17"/>
      <c r="F130" s="48"/>
      <c r="G130" s="74"/>
      <c r="I130" s="34"/>
    </row>
    <row r="131" spans="1:7" ht="15">
      <c r="A131" s="67" t="s">
        <v>29</v>
      </c>
      <c r="B131" s="1">
        <v>746</v>
      </c>
      <c r="C131" s="14" t="s">
        <v>48</v>
      </c>
      <c r="D131" s="17" t="s">
        <v>1</v>
      </c>
      <c r="E131" s="17" t="s">
        <v>72</v>
      </c>
      <c r="F131" s="48">
        <v>500</v>
      </c>
      <c r="G131" s="74">
        <v>4656.3</v>
      </c>
    </row>
    <row r="132" spans="1:7" ht="30">
      <c r="A132" s="67" t="s">
        <v>171</v>
      </c>
      <c r="B132" s="1"/>
      <c r="C132" s="14"/>
      <c r="D132" s="17"/>
      <c r="E132" s="17"/>
      <c r="F132" s="48"/>
      <c r="G132" s="74"/>
    </row>
    <row r="133" spans="1:7" ht="15">
      <c r="A133" s="67" t="s">
        <v>29</v>
      </c>
      <c r="B133" s="1">
        <v>746</v>
      </c>
      <c r="C133" s="14" t="s">
        <v>48</v>
      </c>
      <c r="D133" s="17" t="s">
        <v>1</v>
      </c>
      <c r="E133" s="17" t="s">
        <v>73</v>
      </c>
      <c r="F133" s="48">
        <v>500</v>
      </c>
      <c r="G133" s="74">
        <v>4100</v>
      </c>
    </row>
    <row r="134" spans="1:13" ht="30">
      <c r="A134" s="67" t="s">
        <v>172</v>
      </c>
      <c r="B134" s="1">
        <v>746</v>
      </c>
      <c r="C134" s="14" t="s">
        <v>48</v>
      </c>
      <c r="D134" s="17" t="s">
        <v>1</v>
      </c>
      <c r="E134" s="17"/>
      <c r="F134" s="48"/>
      <c r="G134" s="74">
        <v>16127.5</v>
      </c>
      <c r="H134" s="36"/>
      <c r="I134" s="36"/>
      <c r="J134" s="36"/>
      <c r="K134" s="36"/>
      <c r="L134" s="36"/>
      <c r="M134" s="23"/>
    </row>
    <row r="135" spans="1:17" ht="15">
      <c r="A135" s="67" t="s">
        <v>173</v>
      </c>
      <c r="B135" s="1">
        <v>746</v>
      </c>
      <c r="C135" s="14" t="s">
        <v>48</v>
      </c>
      <c r="D135" s="17" t="s">
        <v>1</v>
      </c>
      <c r="E135" s="17"/>
      <c r="F135" s="40"/>
      <c r="G135" s="83">
        <v>2999</v>
      </c>
      <c r="H135" s="40"/>
      <c r="I135" s="40"/>
      <c r="J135" s="40"/>
      <c r="K135" s="40"/>
      <c r="L135" s="36"/>
      <c r="M135" s="36"/>
      <c r="N135" s="36"/>
      <c r="O135" s="36"/>
      <c r="P135" s="36"/>
      <c r="Q135" s="23"/>
    </row>
    <row r="136" spans="1:7" ht="30">
      <c r="A136" s="84" t="s">
        <v>114</v>
      </c>
      <c r="B136" s="1"/>
      <c r="C136" s="17"/>
      <c r="D136" s="17"/>
      <c r="E136" s="3"/>
      <c r="F136" s="48"/>
      <c r="G136" s="74"/>
    </row>
    <row r="137" spans="1:7" ht="15">
      <c r="A137" s="77" t="s">
        <v>15</v>
      </c>
      <c r="B137" s="3"/>
      <c r="C137" s="14"/>
      <c r="D137" s="3"/>
      <c r="E137" s="17"/>
      <c r="F137" s="48"/>
      <c r="G137" s="74"/>
    </row>
    <row r="138" spans="1:7" ht="30">
      <c r="A138" s="67" t="s">
        <v>174</v>
      </c>
      <c r="B138" s="1">
        <v>746</v>
      </c>
      <c r="C138" s="17" t="s">
        <v>48</v>
      </c>
      <c r="D138" s="19" t="s">
        <v>2</v>
      </c>
      <c r="E138" s="17" t="s">
        <v>74</v>
      </c>
      <c r="F138" s="51">
        <v>12101.1</v>
      </c>
      <c r="G138" s="74">
        <v>1474</v>
      </c>
    </row>
    <row r="139" spans="1:7" ht="30">
      <c r="A139" s="67" t="s">
        <v>175</v>
      </c>
      <c r="B139" s="1">
        <v>746</v>
      </c>
      <c r="C139" s="17" t="s">
        <v>48</v>
      </c>
      <c r="D139" s="19" t="s">
        <v>2</v>
      </c>
      <c r="E139" s="17" t="s">
        <v>88</v>
      </c>
      <c r="F139" s="51">
        <v>10065.5</v>
      </c>
      <c r="G139" s="74">
        <v>3685.1</v>
      </c>
    </row>
    <row r="140" spans="1:7" s="12" customFormat="1" ht="30">
      <c r="A140" s="73" t="s">
        <v>98</v>
      </c>
      <c r="B140" s="1">
        <v>746</v>
      </c>
      <c r="C140" s="17" t="s">
        <v>48</v>
      </c>
      <c r="D140" s="19" t="s">
        <v>2</v>
      </c>
      <c r="E140" s="17" t="s">
        <v>89</v>
      </c>
      <c r="F140" s="51">
        <v>2534.3</v>
      </c>
      <c r="G140" s="82"/>
    </row>
    <row r="141" spans="1:7" s="12" customFormat="1" ht="15">
      <c r="A141" s="73" t="s">
        <v>105</v>
      </c>
      <c r="B141" s="1">
        <v>746</v>
      </c>
      <c r="C141" s="17" t="s">
        <v>48</v>
      </c>
      <c r="D141" s="19" t="s">
        <v>2</v>
      </c>
      <c r="E141" s="17"/>
      <c r="F141" s="46"/>
      <c r="G141" s="74">
        <v>4037</v>
      </c>
    </row>
    <row r="142" spans="1:7" s="12" customFormat="1" ht="15">
      <c r="A142" s="73" t="s">
        <v>29</v>
      </c>
      <c r="B142" s="1">
        <v>746</v>
      </c>
      <c r="C142" s="17" t="s">
        <v>48</v>
      </c>
      <c r="D142" s="19" t="s">
        <v>2</v>
      </c>
      <c r="E142" s="17" t="s">
        <v>89</v>
      </c>
      <c r="F142" s="46">
        <v>1000</v>
      </c>
      <c r="G142" s="74">
        <v>10223</v>
      </c>
    </row>
    <row r="143" spans="1:7" s="12" customFormat="1" ht="15">
      <c r="A143" s="75" t="s">
        <v>28</v>
      </c>
      <c r="B143" s="1"/>
      <c r="C143" s="14" t="s">
        <v>49</v>
      </c>
      <c r="D143" s="4"/>
      <c r="E143" s="17"/>
      <c r="F143" s="53"/>
      <c r="G143" s="74"/>
    </row>
    <row r="144" spans="1:17" ht="30">
      <c r="A144" s="67" t="s">
        <v>176</v>
      </c>
      <c r="B144" s="1">
        <v>746</v>
      </c>
      <c r="C144" s="14" t="s">
        <v>49</v>
      </c>
      <c r="D144" s="17" t="s">
        <v>1</v>
      </c>
      <c r="E144" s="17"/>
      <c r="F144" s="40"/>
      <c r="G144" s="83">
        <f>5545.6/2</f>
        <v>2772.8</v>
      </c>
      <c r="H144" s="40"/>
      <c r="I144" s="40"/>
      <c r="J144" s="40"/>
      <c r="K144" s="40"/>
      <c r="L144" s="36"/>
      <c r="M144" s="36"/>
      <c r="N144" s="36"/>
      <c r="O144" s="36"/>
      <c r="P144" s="36"/>
      <c r="Q144" s="23"/>
    </row>
    <row r="145" spans="1:17" ht="15">
      <c r="A145" s="67" t="s">
        <v>177</v>
      </c>
      <c r="B145" s="1">
        <v>746</v>
      </c>
      <c r="C145" s="14" t="s">
        <v>49</v>
      </c>
      <c r="D145" s="17" t="s">
        <v>1</v>
      </c>
      <c r="E145" s="17"/>
      <c r="F145" s="40"/>
      <c r="G145" s="83">
        <f>5280.8/2</f>
        <v>2640.4</v>
      </c>
      <c r="H145" s="40"/>
      <c r="I145" s="40"/>
      <c r="J145" s="40"/>
      <c r="K145" s="40"/>
      <c r="L145" s="36"/>
      <c r="M145" s="36"/>
      <c r="N145" s="36"/>
      <c r="O145" s="36"/>
      <c r="P145" s="36"/>
      <c r="Q145" s="23"/>
    </row>
    <row r="146" spans="1:7" ht="15">
      <c r="A146" s="80" t="s">
        <v>11</v>
      </c>
      <c r="B146" s="1"/>
      <c r="C146" s="14" t="s">
        <v>50</v>
      </c>
      <c r="D146" s="17"/>
      <c r="E146" s="17"/>
      <c r="F146" s="49">
        <f>SUM(F148:F159)</f>
        <v>28426.7</v>
      </c>
      <c r="G146" s="76">
        <f>SUM(G148:G159)</f>
        <v>25995.5</v>
      </c>
    </row>
    <row r="147" spans="1:7" s="24" customFormat="1" ht="15">
      <c r="A147" s="77" t="s">
        <v>15</v>
      </c>
      <c r="B147" s="1"/>
      <c r="C147" s="14"/>
      <c r="D147" s="17"/>
      <c r="E147" s="17"/>
      <c r="F147" s="50"/>
      <c r="G147" s="74"/>
    </row>
    <row r="148" spans="1:7" ht="30">
      <c r="A148" s="67" t="s">
        <v>99</v>
      </c>
      <c r="B148" s="1"/>
      <c r="C148" s="14"/>
      <c r="D148" s="17"/>
      <c r="E148" s="17"/>
      <c r="F148" s="50"/>
      <c r="G148" s="74"/>
    </row>
    <row r="149" spans="1:7" ht="15">
      <c r="A149" s="67" t="s">
        <v>29</v>
      </c>
      <c r="B149" s="1">
        <v>746</v>
      </c>
      <c r="C149" s="14" t="s">
        <v>51</v>
      </c>
      <c r="D149" s="17" t="s">
        <v>1</v>
      </c>
      <c r="E149" s="17"/>
      <c r="F149" s="48"/>
      <c r="G149" s="74">
        <v>2592.3</v>
      </c>
    </row>
    <row r="150" spans="1:7" ht="15">
      <c r="A150" s="67" t="s">
        <v>133</v>
      </c>
      <c r="B150" s="1"/>
      <c r="C150" s="14"/>
      <c r="D150" s="17"/>
      <c r="E150" s="17"/>
      <c r="F150" s="48"/>
      <c r="G150" s="74"/>
    </row>
    <row r="151" spans="1:7" ht="15">
      <c r="A151" s="67" t="s">
        <v>29</v>
      </c>
      <c r="B151" s="1">
        <v>746</v>
      </c>
      <c r="C151" s="14" t="s">
        <v>51</v>
      </c>
      <c r="D151" s="17" t="s">
        <v>1</v>
      </c>
      <c r="E151" s="17"/>
      <c r="F151" s="48"/>
      <c r="G151" s="74">
        <v>1786.7</v>
      </c>
    </row>
    <row r="152" spans="1:7" ht="30">
      <c r="A152" s="67" t="s">
        <v>100</v>
      </c>
      <c r="B152" s="1"/>
      <c r="C152" s="14"/>
      <c r="D152" s="17"/>
      <c r="E152" s="1"/>
      <c r="F152" s="48"/>
      <c r="G152" s="74"/>
    </row>
    <row r="153" spans="1:7" ht="15">
      <c r="A153" s="67" t="s">
        <v>29</v>
      </c>
      <c r="B153" s="1">
        <v>746</v>
      </c>
      <c r="C153" s="14" t="s">
        <v>51</v>
      </c>
      <c r="D153" s="17" t="s">
        <v>1</v>
      </c>
      <c r="E153" s="17"/>
      <c r="F153" s="48"/>
      <c r="G153" s="74">
        <v>2942.3</v>
      </c>
    </row>
    <row r="154" spans="1:7" ht="30">
      <c r="A154" s="67" t="s">
        <v>178</v>
      </c>
      <c r="B154" s="1"/>
      <c r="C154" s="14"/>
      <c r="D154" s="17"/>
      <c r="E154" s="17"/>
      <c r="F154" s="46"/>
      <c r="G154" s="74"/>
    </row>
    <row r="155" spans="1:9" ht="15">
      <c r="A155" s="67" t="s">
        <v>29</v>
      </c>
      <c r="B155" s="1">
        <v>746</v>
      </c>
      <c r="C155" s="14" t="s">
        <v>51</v>
      </c>
      <c r="D155" s="17" t="s">
        <v>1</v>
      </c>
      <c r="E155" s="17" t="s">
        <v>135</v>
      </c>
      <c r="F155" s="48">
        <f>30000-4000-4191.495-2.4-6.105</f>
        <v>21800</v>
      </c>
      <c r="G155" s="74"/>
      <c r="I155" s="23"/>
    </row>
    <row r="156" spans="1:7" ht="30">
      <c r="A156" s="78" t="s">
        <v>128</v>
      </c>
      <c r="B156" s="1"/>
      <c r="C156" s="14"/>
      <c r="D156" s="17"/>
      <c r="E156" s="17"/>
      <c r="F156" s="48"/>
      <c r="G156" s="74"/>
    </row>
    <row r="157" spans="1:7" ht="15">
      <c r="A157" s="67" t="s">
        <v>179</v>
      </c>
      <c r="B157" s="1">
        <v>746</v>
      </c>
      <c r="C157" s="14" t="s">
        <v>51</v>
      </c>
      <c r="D157" s="17" t="s">
        <v>4</v>
      </c>
      <c r="E157" s="17" t="s">
        <v>78</v>
      </c>
      <c r="F157" s="48">
        <v>6480</v>
      </c>
      <c r="G157" s="74">
        <v>6480.1</v>
      </c>
    </row>
    <row r="158" spans="1:7" ht="15">
      <c r="A158" s="67" t="s">
        <v>29</v>
      </c>
      <c r="B158" s="1">
        <v>746</v>
      </c>
      <c r="C158" s="14" t="s">
        <v>51</v>
      </c>
      <c r="D158" s="17" t="s">
        <v>4</v>
      </c>
      <c r="E158" s="17" t="s">
        <v>78</v>
      </c>
      <c r="F158" s="48">
        <v>146.7</v>
      </c>
      <c r="G158" s="74"/>
    </row>
    <row r="159" spans="1:7" ht="15">
      <c r="A159" s="67" t="s">
        <v>180</v>
      </c>
      <c r="B159" s="1">
        <v>746</v>
      </c>
      <c r="C159" s="14" t="s">
        <v>51</v>
      </c>
      <c r="D159" s="17" t="s">
        <v>4</v>
      </c>
      <c r="E159" s="17"/>
      <c r="F159" s="46"/>
      <c r="G159" s="74">
        <v>12194.1</v>
      </c>
    </row>
    <row r="160" spans="1:7" ht="15">
      <c r="A160" s="69" t="s">
        <v>25</v>
      </c>
      <c r="B160" s="3"/>
      <c r="C160" s="14" t="s">
        <v>52</v>
      </c>
      <c r="D160" s="3"/>
      <c r="E160" s="17"/>
      <c r="F160" s="49">
        <f>SUM(F163:F173)</f>
        <v>5347.117</v>
      </c>
      <c r="G160" s="76">
        <f>SUM(G163:G173)</f>
        <v>66680.49100000001</v>
      </c>
    </row>
    <row r="161" spans="1:7" ht="15">
      <c r="A161" s="75" t="s">
        <v>26</v>
      </c>
      <c r="B161" s="3"/>
      <c r="C161" s="14" t="s">
        <v>53</v>
      </c>
      <c r="D161" s="3"/>
      <c r="E161" s="17"/>
      <c r="F161" s="50"/>
      <c r="G161" s="74"/>
    </row>
    <row r="162" spans="1:7" s="24" customFormat="1" ht="15">
      <c r="A162" s="67" t="s">
        <v>27</v>
      </c>
      <c r="B162" s="1"/>
      <c r="C162" s="14"/>
      <c r="E162" s="17"/>
      <c r="F162" s="50"/>
      <c r="G162" s="74"/>
    </row>
    <row r="163" spans="1:7" ht="30">
      <c r="A163" s="67" t="s">
        <v>181</v>
      </c>
      <c r="B163" s="1"/>
      <c r="C163" s="14"/>
      <c r="D163" s="1"/>
      <c r="E163" s="17"/>
      <c r="F163" s="50"/>
      <c r="G163" s="74"/>
    </row>
    <row r="164" spans="1:7" ht="15">
      <c r="A164" s="67" t="s">
        <v>29</v>
      </c>
      <c r="B164" s="1">
        <v>746</v>
      </c>
      <c r="C164" s="14" t="s">
        <v>53</v>
      </c>
      <c r="D164" s="1">
        <v>1020101</v>
      </c>
      <c r="E164" s="17"/>
      <c r="F164" s="48"/>
      <c r="G164" s="74">
        <v>11602.4</v>
      </c>
    </row>
    <row r="165" spans="1:7" ht="30">
      <c r="A165" s="67" t="s">
        <v>182</v>
      </c>
      <c r="B165" s="1">
        <v>746</v>
      </c>
      <c r="C165" s="14" t="s">
        <v>53</v>
      </c>
      <c r="D165" s="1">
        <v>1020101</v>
      </c>
      <c r="E165" s="17"/>
      <c r="F165" s="53"/>
      <c r="G165" s="74">
        <v>30000</v>
      </c>
    </row>
    <row r="166" spans="1:7" ht="30">
      <c r="A166" s="67" t="s">
        <v>183</v>
      </c>
      <c r="B166" s="1">
        <v>746</v>
      </c>
      <c r="C166" s="14" t="s">
        <v>53</v>
      </c>
      <c r="D166" s="1">
        <v>1020101</v>
      </c>
      <c r="E166" s="17" t="s">
        <v>75</v>
      </c>
      <c r="F166" s="48">
        <f>1257.2+1.017+4000</f>
        <v>5258.217000000001</v>
      </c>
      <c r="G166" s="74">
        <f>9736.308-F166</f>
        <v>4478.091</v>
      </c>
    </row>
    <row r="167" spans="1:13" ht="30">
      <c r="A167" s="67" t="s">
        <v>184</v>
      </c>
      <c r="B167" s="1"/>
      <c r="C167" s="14"/>
      <c r="D167" s="1"/>
      <c r="E167" s="1"/>
      <c r="F167" s="48"/>
      <c r="G167" s="74"/>
      <c r="H167" s="36"/>
      <c r="I167" s="35"/>
      <c r="J167" s="35"/>
      <c r="K167" s="35"/>
      <c r="L167" s="36"/>
      <c r="M167" s="23"/>
    </row>
    <row r="168" spans="1:13" ht="15">
      <c r="A168" s="67" t="s">
        <v>29</v>
      </c>
      <c r="B168" s="1">
        <v>746</v>
      </c>
      <c r="C168" s="14" t="s">
        <v>53</v>
      </c>
      <c r="D168" s="1">
        <v>1020101</v>
      </c>
      <c r="E168" s="1"/>
      <c r="F168" s="48"/>
      <c r="G168" s="74">
        <v>450</v>
      </c>
      <c r="H168" s="36"/>
      <c r="I168" s="35"/>
      <c r="J168" s="35"/>
      <c r="K168" s="35"/>
      <c r="L168" s="36"/>
      <c r="M168" s="23"/>
    </row>
    <row r="169" spans="1:13" ht="30">
      <c r="A169" s="67" t="s">
        <v>185</v>
      </c>
      <c r="B169" s="1"/>
      <c r="C169" s="14"/>
      <c r="D169" s="1"/>
      <c r="E169" s="1"/>
      <c r="F169" s="48"/>
      <c r="G169" s="74"/>
      <c r="H169" s="36"/>
      <c r="I169" s="35"/>
      <c r="J169" s="35"/>
      <c r="K169" s="35"/>
      <c r="L169" s="36"/>
      <c r="M169" s="23"/>
    </row>
    <row r="170" spans="1:13" ht="15">
      <c r="A170" s="67" t="s">
        <v>29</v>
      </c>
      <c r="B170" s="1">
        <v>746</v>
      </c>
      <c r="C170" s="14" t="s">
        <v>53</v>
      </c>
      <c r="D170" s="1">
        <v>1020101</v>
      </c>
      <c r="E170" s="1"/>
      <c r="F170" s="48"/>
      <c r="G170" s="74">
        <v>150</v>
      </c>
      <c r="H170" s="36"/>
      <c r="I170" s="35"/>
      <c r="J170" s="35"/>
      <c r="K170" s="35"/>
      <c r="L170" s="36"/>
      <c r="M170" s="23"/>
    </row>
    <row r="171" spans="1:13" ht="30">
      <c r="A171" s="67" t="s">
        <v>186</v>
      </c>
      <c r="B171" s="1">
        <v>746</v>
      </c>
      <c r="C171" s="14" t="s">
        <v>53</v>
      </c>
      <c r="D171" s="1">
        <v>1020101</v>
      </c>
      <c r="E171" s="1"/>
      <c r="F171" s="48"/>
      <c r="G171" s="74">
        <v>20000</v>
      </c>
      <c r="H171" s="36"/>
      <c r="I171" s="35"/>
      <c r="J171" s="35"/>
      <c r="K171" s="35"/>
      <c r="L171" s="36"/>
      <c r="M171" s="23"/>
    </row>
    <row r="172" spans="1:7" s="6" customFormat="1" ht="15">
      <c r="A172" s="75" t="s">
        <v>77</v>
      </c>
      <c r="B172" s="5"/>
      <c r="C172" s="1">
        <v>1003</v>
      </c>
      <c r="D172" s="5"/>
      <c r="E172" s="17"/>
      <c r="F172" s="50"/>
      <c r="G172" s="74"/>
    </row>
    <row r="173" spans="1:7" ht="30.75" thickBot="1">
      <c r="A173" s="85" t="s">
        <v>101</v>
      </c>
      <c r="B173" s="86">
        <v>743</v>
      </c>
      <c r="C173" s="87" t="s">
        <v>76</v>
      </c>
      <c r="D173" s="88" t="s">
        <v>3</v>
      </c>
      <c r="E173" s="89" t="s">
        <v>63</v>
      </c>
      <c r="F173" s="90">
        <v>88.9</v>
      </c>
      <c r="G173" s="91"/>
    </row>
    <row r="174" spans="2:7" ht="15">
      <c r="B174" s="5"/>
      <c r="D174" s="5"/>
      <c r="E174" s="17"/>
      <c r="F174" s="50"/>
      <c r="G174" s="36"/>
    </row>
    <row r="175" spans="1:7" ht="15">
      <c r="A175" s="5" t="s">
        <v>22</v>
      </c>
      <c r="B175" s="5"/>
      <c r="D175" s="5"/>
      <c r="E175" s="1"/>
      <c r="F175" s="46"/>
      <c r="G175" s="36"/>
    </row>
    <row r="176" spans="1:7" ht="45">
      <c r="A176" s="5" t="s">
        <v>110</v>
      </c>
      <c r="B176" s="5"/>
      <c r="D176" s="5"/>
      <c r="E176" s="1"/>
      <c r="F176" s="46"/>
      <c r="G176" s="36"/>
    </row>
    <row r="177" spans="1:7" ht="45">
      <c r="A177" s="5" t="s">
        <v>80</v>
      </c>
      <c r="B177" s="5"/>
      <c r="D177" s="5"/>
      <c r="E177" s="19"/>
      <c r="F177" s="48"/>
      <c r="G177" s="36"/>
    </row>
    <row r="178" spans="1:7" ht="15">
      <c r="A178" s="5" t="s">
        <v>23</v>
      </c>
      <c r="G178" s="37"/>
    </row>
    <row r="179" spans="1:7" ht="15">
      <c r="A179" s="5" t="s">
        <v>103</v>
      </c>
      <c r="G179" s="37"/>
    </row>
    <row r="180" spans="1:7" ht="45">
      <c r="A180" s="5" t="s">
        <v>124</v>
      </c>
      <c r="B180" s="5"/>
      <c r="D180" s="5"/>
      <c r="E180" s="5"/>
      <c r="F180" s="55"/>
      <c r="G180" s="38"/>
    </row>
    <row r="181" spans="1:6" ht="15">
      <c r="A181" s="5" t="s">
        <v>129</v>
      </c>
      <c r="B181" s="5"/>
      <c r="D181" s="5"/>
      <c r="E181" s="5"/>
      <c r="F181" s="55"/>
    </row>
  </sheetData>
  <sheetProtection/>
  <mergeCells count="18">
    <mergeCell ref="A13:A14"/>
    <mergeCell ref="B13:B14"/>
    <mergeCell ref="C13:C14"/>
    <mergeCell ref="D13:D14"/>
    <mergeCell ref="E13:E14"/>
    <mergeCell ref="F13:G13"/>
    <mergeCell ref="A7:G7"/>
    <mergeCell ref="A8:G8"/>
    <mergeCell ref="A9:G9"/>
    <mergeCell ref="A10:G10"/>
    <mergeCell ref="A11:G11"/>
    <mergeCell ref="A12:G12"/>
    <mergeCell ref="A1:G1"/>
    <mergeCell ref="A2:G2"/>
    <mergeCell ref="A3:G3"/>
    <mergeCell ref="A4:G4"/>
    <mergeCell ref="A5:G5"/>
    <mergeCell ref="A6:G6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ahuramazda</cp:lastModifiedBy>
  <cp:lastPrinted>2012-09-28T11:24:35Z</cp:lastPrinted>
  <dcterms:created xsi:type="dcterms:W3CDTF">2009-04-22T09:10:44Z</dcterms:created>
  <dcterms:modified xsi:type="dcterms:W3CDTF">2012-10-04T06:58:28Z</dcterms:modified>
  <cp:category/>
  <cp:version/>
  <cp:contentType/>
  <cp:contentStatus/>
</cp:coreProperties>
</file>